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15" windowHeight="8700" activeTab="7"/>
  </bookViews>
  <sheets>
    <sheet name="число" sheetId="1" r:id="rId1"/>
    <sheet name="%" sheetId="2" state="hidden" r:id="rId2"/>
    <sheet name="Диаграмма" sheetId="3" r:id="rId3"/>
    <sheet name="среднее по классам" sheetId="4" r:id="rId4"/>
    <sheet name="Диаграмма1" sheetId="5" r:id="rId5"/>
    <sheet name="среднее" sheetId="6" state="hidden" r:id="rId6"/>
    <sheet name="Диаграмма2" sheetId="7" r:id="rId7"/>
    <sheet name="справка" sheetId="8" r:id="rId8"/>
    <sheet name="рейтинг" sheetId="9" r:id="rId9"/>
  </sheets>
  <externalReferences>
    <externalReference r:id="rId12"/>
    <externalReference r:id="rId13"/>
    <externalReference r:id="rId14"/>
    <externalReference r:id="rId15"/>
  </externalReferences>
  <definedNames/>
  <calcPr fullCalcOnLoad="1"/>
</workbook>
</file>

<file path=xl/sharedStrings.xml><?xml version="1.0" encoding="utf-8"?>
<sst xmlns="http://schemas.openxmlformats.org/spreadsheetml/2006/main" count="279" uniqueCount="160">
  <si>
    <t>Коэффициент умственного развития</t>
  </si>
  <si>
    <t>Средний (норма)</t>
  </si>
  <si>
    <t>Низкий (ниже нормы)</t>
  </si>
  <si>
    <t>Уровни</t>
  </si>
  <si>
    <t>Скорость мыслительных операций</t>
  </si>
  <si>
    <t>Эффективность мыслительной деятельности</t>
  </si>
  <si>
    <t>Математическое мышление</t>
  </si>
  <si>
    <t>Лингвистическое мышление</t>
  </si>
  <si>
    <t>Эрудиция</t>
  </si>
  <si>
    <t>Зрительное внимание</t>
  </si>
  <si>
    <t>Обследовано</t>
  </si>
  <si>
    <t>Классы</t>
  </si>
  <si>
    <t>7А</t>
  </si>
  <si>
    <t>7М</t>
  </si>
  <si>
    <t>7В</t>
  </si>
  <si>
    <t>7Г</t>
  </si>
  <si>
    <t>Среднее значение</t>
  </si>
  <si>
    <t>Лингвистическое мышления</t>
  </si>
  <si>
    <t>Высокий (выше нормы)</t>
  </si>
  <si>
    <t xml:space="preserve">СПРАВКА ПО ИТОГАМ </t>
  </si>
  <si>
    <t xml:space="preserve">ПСИХОЛОГИЧЕСКОГО ОБСЛЕДОВАНИЯ  ОБУЧАЮЩИХСЯ </t>
  </si>
  <si>
    <t>Сводный протокол обследования обучающихся по КОТ</t>
  </si>
  <si>
    <t>7 классы</t>
  </si>
  <si>
    <t>Методика</t>
  </si>
  <si>
    <t>Краткий ориентировочный тест В.Н. Бузина</t>
  </si>
  <si>
    <t>Цель</t>
  </si>
  <si>
    <t>Изучение уровня логичекого мышления и его параметров</t>
  </si>
  <si>
    <t>Обследуемые</t>
  </si>
  <si>
    <t>Обучающиеся</t>
  </si>
  <si>
    <t>человек</t>
  </si>
  <si>
    <t>Описание методики</t>
  </si>
  <si>
    <t>Тест содержит 50 вопросов из разных областей знаний. На выполнение теста дается 15 минут. Требуется ответить на максимальное число  вопросов, не затрачивая много времени на один вопрос. Можно воспользоваться бумагой для записи.</t>
  </si>
  <si>
    <t>Изучаемые параметры</t>
  </si>
  <si>
    <r>
      <t xml:space="preserve">Коэффициент умственного развития. </t>
    </r>
    <r>
      <rPr>
        <sz val="10"/>
        <rFont val="Arial"/>
        <family val="2"/>
      </rPr>
      <t>Показывает уровень развития мышления. Определяет успешность обучения.</t>
    </r>
  </si>
  <si>
    <r>
      <t>Н</t>
    </r>
    <r>
      <rPr>
        <sz val="10"/>
        <rFont val="Arial"/>
        <family val="2"/>
      </rPr>
      <t xml:space="preserve"> – Низкий, ниже возрастной нормы.</t>
    </r>
  </si>
  <si>
    <r>
      <t>В</t>
    </r>
    <r>
      <rPr>
        <sz val="10"/>
        <rFont val="Arial"/>
        <family val="2"/>
      </rPr>
      <t xml:space="preserve"> – Высокий, выше возрастной нормы.</t>
    </r>
  </si>
  <si>
    <r>
      <t xml:space="preserve">С </t>
    </r>
    <r>
      <rPr>
        <sz val="10"/>
        <rFont val="Arial"/>
        <family val="2"/>
      </rPr>
      <t>– Средний, соответствует возрастной норме.</t>
    </r>
  </si>
  <si>
    <r>
      <t xml:space="preserve">Скорость мыслительных операций. </t>
    </r>
    <r>
      <rPr>
        <sz val="10"/>
        <rFont val="Arial"/>
        <family val="2"/>
      </rPr>
      <t>Число просмотренных задач в единицу времени.</t>
    </r>
  </si>
  <si>
    <r>
      <t xml:space="preserve">В </t>
    </r>
    <r>
      <rPr>
        <sz val="10"/>
        <rFont val="Arial"/>
        <family val="2"/>
      </rPr>
      <t>– Высокая, выше возрастной нормы.</t>
    </r>
  </si>
  <si>
    <r>
      <t>С</t>
    </r>
    <r>
      <rPr>
        <sz val="10"/>
        <rFont val="Arial"/>
        <family val="2"/>
      </rPr>
      <t xml:space="preserve"> – Средняя, соответствует возрастной норме.</t>
    </r>
  </si>
  <si>
    <r>
      <t xml:space="preserve">Н </t>
    </r>
    <r>
      <rPr>
        <sz val="10"/>
        <rFont val="Arial"/>
        <family val="2"/>
      </rPr>
      <t>– Низкая, ниже возрастной нормы.</t>
    </r>
  </si>
  <si>
    <r>
      <t>Эффективность деятельности.</t>
    </r>
    <r>
      <rPr>
        <sz val="10"/>
        <rFont val="Arial"/>
        <family val="2"/>
      </rPr>
      <t xml:space="preserve"> Достижение любого конечного результата, правильного или неправильного.</t>
    </r>
  </si>
  <si>
    <r>
      <t>Эрудиция.</t>
    </r>
    <r>
      <rPr>
        <sz val="10"/>
        <rFont val="Arial"/>
        <family val="2"/>
      </rPr>
      <t xml:space="preserve"> Объем знаний о мире.</t>
    </r>
  </si>
  <si>
    <r>
      <t xml:space="preserve">В </t>
    </r>
    <r>
      <rPr>
        <sz val="10"/>
        <rFont val="Arial"/>
        <family val="2"/>
      </rPr>
      <t>– Высокое, выше возрастной нормы.</t>
    </r>
  </si>
  <si>
    <r>
      <t>С</t>
    </r>
    <r>
      <rPr>
        <sz val="10"/>
        <rFont val="Arial"/>
        <family val="2"/>
      </rPr>
      <t xml:space="preserve"> – Среднее, соответствует возрастной норме.</t>
    </r>
  </si>
  <si>
    <r>
      <t xml:space="preserve">Н </t>
    </r>
    <r>
      <rPr>
        <sz val="10"/>
        <rFont val="Arial"/>
        <family val="2"/>
      </rPr>
      <t>– Низкое, ниже возрастной нормы.</t>
    </r>
  </si>
  <si>
    <r>
      <t xml:space="preserve">Лингвистическое мышление. </t>
    </r>
    <r>
      <rPr>
        <sz val="10"/>
        <rFont val="Arial"/>
        <family val="2"/>
      </rPr>
      <t>Осуществляется в речи осознанно и развернуто с помощью суждений.</t>
    </r>
  </si>
  <si>
    <r>
      <t xml:space="preserve">Н </t>
    </r>
    <r>
      <rPr>
        <sz val="10"/>
        <rFont val="Arial"/>
        <family val="2"/>
      </rPr>
      <t>– Низкое, ниже возрастной нормы</t>
    </r>
  </si>
  <si>
    <r>
      <t>Зрительное внимание.</t>
    </r>
    <r>
      <rPr>
        <sz val="10"/>
        <rFont val="Arial"/>
        <family val="2"/>
      </rPr>
      <t xml:space="preserve"> Процесс сознательного отбора зрительной информации.</t>
    </r>
  </si>
  <si>
    <t>Результаты</t>
  </si>
  <si>
    <t>Среднее значение по классам</t>
  </si>
  <si>
    <r>
      <t xml:space="preserve">Математическое мышление. </t>
    </r>
    <r>
      <rPr>
        <sz val="10"/>
        <rFont val="Arial"/>
        <family val="2"/>
      </rPr>
      <t>Обобщение, абстракция, гибкость мыслительных процессов.</t>
    </r>
  </si>
  <si>
    <t>Заключение</t>
  </si>
  <si>
    <t>Рекомендации</t>
  </si>
  <si>
    <t>Большинство обучающихся имеют высокий или соответствующий возрастной норме уровень развития мышления</t>
  </si>
  <si>
    <t>Часть обучающихся имеет низкий уровень развития мышления</t>
  </si>
  <si>
    <t>Большинство обучающихся показывают высокую скорость мыслительных операций</t>
  </si>
  <si>
    <t>Такие дети способны обучаться по любым программам, для них возможны высокие интеллектуальные нагрузки.</t>
  </si>
  <si>
    <t>Благодаря этой функции, многие ученики показывают высокий уровень интеллекта, т.к. она избавляет их от стресса нехватки времени</t>
  </si>
  <si>
    <t>Эффективность мыслительной деятельности позволяет доводить деятельность до результата.</t>
  </si>
  <si>
    <t>Незначительная часть обучающихся нуждается в развитии мотива достижения</t>
  </si>
  <si>
    <t>Часть обучающихся имеет низкий уровень эрудиции</t>
  </si>
  <si>
    <t>Достаточно большое число учащихся плохо умеет выражать свои мысли</t>
  </si>
  <si>
    <t>Необходима регулярная работа с различными текстами по разным предметам и диалогические формы обучения</t>
  </si>
  <si>
    <t>Большинство обучающихся имеют ригидное мышление, не позволяющее им сориентироваться в изменяющихся условиях</t>
  </si>
  <si>
    <t>Необходимо повышение престижа общих знаний</t>
  </si>
  <si>
    <t>Слабое зрительное внимание может говорить о недостаточном пространственном мышлении</t>
  </si>
  <si>
    <t>Пространственное мышление можно развивать с помощью большинства предметов школьной программы</t>
  </si>
  <si>
    <t>При смене видов деятельности необходимо четкое введение инструкций</t>
  </si>
  <si>
    <t>В возрасте 13 - 14 лет еще возможно развитие мыслительных процессов на уроках по большинству предметов</t>
  </si>
  <si>
    <t>Рейтинг обучающихся</t>
  </si>
  <si>
    <t>Фамилия, имя</t>
  </si>
  <si>
    <t>класс</t>
  </si>
  <si>
    <t>№</t>
  </si>
  <si>
    <t>Алатырев Кирилл Дмитриевич</t>
  </si>
  <si>
    <t>Барыкин Илья Анатольевич</t>
  </si>
  <si>
    <t>Богатырев Иван Константинович</t>
  </si>
  <si>
    <t>Боровских Анастасия Владимировна</t>
  </si>
  <si>
    <t>Гонобина Вера Дмитриевна</t>
  </si>
  <si>
    <t>Ельтемеров Даниил Игоревич</t>
  </si>
  <si>
    <t>Ефремов Алексей Алексеевич</t>
  </si>
  <si>
    <t>Ефремова Елизавета Евгеньевна</t>
  </si>
  <si>
    <t>Исупов Павел Игоревич</t>
  </si>
  <si>
    <t>Корочкина Дарья Павловна</t>
  </si>
  <si>
    <t>Кошкин Алексей Владимирович</t>
  </si>
  <si>
    <t>Лежнина Надежда Алексеевна</t>
  </si>
  <si>
    <t>Охотникова Мария Александровна</t>
  </si>
  <si>
    <t>Плотникова Мария Вадимовна</t>
  </si>
  <si>
    <t>Попов Сергей Александрович</t>
  </si>
  <si>
    <t>Ровенская Юлия Сергеевна</t>
  </si>
  <si>
    <t>Серебрякова Татьяна Игоревна</t>
  </si>
  <si>
    <t>Султанова Камила Абдурашитовна</t>
  </si>
  <si>
    <t>Черновский Даниил Александрович</t>
  </si>
  <si>
    <t>Шатунова Анна Николаевна</t>
  </si>
  <si>
    <t>Шашков Артем Сергеевич</t>
  </si>
  <si>
    <t>Шипилова Александра Дмитриевна</t>
  </si>
  <si>
    <t>Абин Иван Алексеевич</t>
  </si>
  <si>
    <t>Алаева Антонина Александровна</t>
  </si>
  <si>
    <t>Андреева Анна Игоревна</t>
  </si>
  <si>
    <t>Васильев Роман Викторович</t>
  </si>
  <si>
    <t>Вершинин Дмитрий Алексеевич</t>
  </si>
  <si>
    <t>Ветошкин Егор Дмитриевич</t>
  </si>
  <si>
    <t>Горинова Ольга Юрьевна</t>
  </si>
  <si>
    <t>Гинзбург Владимир Яковлевич</t>
  </si>
  <si>
    <t>Груздев Вадим Дмитриевич</t>
  </si>
  <si>
    <t>Гриничев Никита Владимирович</t>
  </si>
  <si>
    <t>Долгополов Роман Эдуардович</t>
  </si>
  <si>
    <t>Козлов Алексей</t>
  </si>
  <si>
    <t>Красина Ольга Антоновна</t>
  </si>
  <si>
    <t>Лаптев Павел Сергеевич</t>
  </si>
  <si>
    <t>Машуров Владислав Сергеевич</t>
  </si>
  <si>
    <t>Меркушина Мария Евгеньевна</t>
  </si>
  <si>
    <t>Наумова Юлиана Артемовна</t>
  </si>
  <si>
    <t>Свинцова Елена Евгеньевна</t>
  </si>
  <si>
    <t>Смирнов Михаил Андреевич</t>
  </si>
  <si>
    <t>Смирнова Кира</t>
  </si>
  <si>
    <t>Смирнова Екатерина Алексеевна</t>
  </si>
  <si>
    <t>Тюмескин Андрей Александрович</t>
  </si>
  <si>
    <t>Шпак Анастасия Викторовна</t>
  </si>
  <si>
    <t>Шулепов Дмитрий Олегович</t>
  </si>
  <si>
    <t>Ямщиков Никита Андреевич</t>
  </si>
  <si>
    <t>Бахтин Иван Дмитриевич</t>
  </si>
  <si>
    <t>Безукладникова Марина Викторовна</t>
  </si>
  <si>
    <t>Ворожцова Анастасия Вячеславовна</t>
  </si>
  <si>
    <t>Горинова Алла Константиновна</t>
  </si>
  <si>
    <t>Горшенин Василий Андреевич</t>
  </si>
  <si>
    <t>Долганичев Никита Станиславович</t>
  </si>
  <si>
    <t>Дудин Андрей Игоревич</t>
  </si>
  <si>
    <t>Ершов Евгений Владимирович</t>
  </si>
  <si>
    <t>Зверев Михаил Константинович</t>
  </si>
  <si>
    <t>Лобов Сергей Валерьевич</t>
  </si>
  <si>
    <t>Матвеева Марина Ивановна</t>
  </si>
  <si>
    <t>Михайлова Луиза Сергеевна</t>
  </si>
  <si>
    <t>Пономарева Виктория Петровна</t>
  </si>
  <si>
    <t>Софронова Анастасия Владимировна</t>
  </si>
  <si>
    <t>Сухорукова Антонина Вдадиславовна</t>
  </si>
  <si>
    <t>Торбеева Наталья Валерьевна</t>
  </si>
  <si>
    <t>Уварова Анастасия Александровна</t>
  </si>
  <si>
    <t>Антонова Александра Глебовна</t>
  </si>
  <si>
    <t>Артамонов Дмитрий Владимирович</t>
  </si>
  <si>
    <t>Блинова Юлия</t>
  </si>
  <si>
    <t>Бобыкина Ксения Александровна</t>
  </si>
  <si>
    <t>Бунов Алексей Владимирович</t>
  </si>
  <si>
    <t>Гильмутдинов Владислав Альбертович</t>
  </si>
  <si>
    <t>Горохов Александр</t>
  </si>
  <si>
    <t>Иванова Анастасия Александровна</t>
  </si>
  <si>
    <t>Ильина Анна Владиславовна</t>
  </si>
  <si>
    <t>Кузьминых Анна Олеговна</t>
  </si>
  <si>
    <t>Лобанова Мария Александровна</t>
  </si>
  <si>
    <t>Маслова Анастасия Сергеевна</t>
  </si>
  <si>
    <t>Павловский Михаил Дмитриевич</t>
  </si>
  <si>
    <t>Панов Евгений Сергеевич</t>
  </si>
  <si>
    <t>Петченко Егор Дмитриевич</t>
  </si>
  <si>
    <t>Рябчиков Никита Юрьевич</t>
  </si>
  <si>
    <t>Смирнов Дмитрий Эдуардович</t>
  </si>
  <si>
    <t>Халтурина Елизавета Олеговна</t>
  </si>
  <si>
    <t>Шарнина Наталья Николаевна</t>
  </si>
  <si>
    <t>Шубарина Ирина Викторовна</t>
  </si>
  <si>
    <t>Щанова Анна Алексеевна</t>
  </si>
  <si>
    <t>Ямщиков Андрей Олегович</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</si>
</sst>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0">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sz val="10"/>
      <color indexed="8"/>
      <name val="Arial Cyr"/>
      <family val="0"/>
    </font>
    <font>
      <sz val="9.2"/>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b/>
      <sz val="10"/>
      <name val="Arial"/>
      <family val="2"/>
    </font>
    <font>
      <b/>
      <sz val="12"/>
      <color indexed="8"/>
      <name val="Arial Cyr"/>
      <family val="0"/>
    </font>
    <font>
      <sz val="9"/>
      <name val="Arial"/>
      <family val="2"/>
    </font>
    <font>
      <sz val="10"/>
      <color indexed="8"/>
      <name val="Calibri"/>
      <family val="0"/>
    </font>
    <font>
      <b/>
      <sz val="18"/>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37">
    <xf numFmtId="0" fontId="0" fillId="0" borderId="0" xfId="0" applyAlignment="1">
      <alignment/>
    </xf>
    <xf numFmtId="0" fontId="0" fillId="0" borderId="10" xfId="0" applyBorder="1" applyAlignment="1">
      <alignment wrapText="1"/>
    </xf>
    <xf numFmtId="0" fontId="2" fillId="0" borderId="0" xfId="0" applyFont="1" applyAlignment="1">
      <alignment/>
    </xf>
    <xf numFmtId="0" fontId="2" fillId="0" borderId="10" xfId="0" applyFont="1" applyBorder="1" applyAlignment="1">
      <alignment wrapText="1"/>
    </xf>
    <xf numFmtId="0" fontId="2" fillId="0" borderId="10" xfId="0" applyFont="1" applyBorder="1" applyAlignment="1">
      <alignment/>
    </xf>
    <xf numFmtId="9" fontId="0" fillId="0" borderId="10" xfId="0" applyNumberFormat="1" applyBorder="1" applyAlignment="1">
      <alignment/>
    </xf>
    <xf numFmtId="9" fontId="0" fillId="0" borderId="10" xfId="0" applyNumberFormat="1" applyBorder="1" applyAlignment="1">
      <alignment wrapText="1"/>
    </xf>
    <xf numFmtId="0" fontId="0" fillId="0" borderId="10" xfId="0" applyBorder="1" applyAlignment="1">
      <alignment/>
    </xf>
    <xf numFmtId="0" fontId="2" fillId="0" borderId="11" xfId="0" applyFont="1" applyBorder="1" applyAlignment="1">
      <alignment/>
    </xf>
    <xf numFmtId="0" fontId="3" fillId="0" borderId="11" xfId="42" applyBorder="1" applyAlignment="1" applyProtection="1">
      <alignment/>
      <protection/>
    </xf>
    <xf numFmtId="0" fontId="0" fillId="0" borderId="10" xfId="0" applyNumberFormat="1" applyBorder="1" applyAlignment="1">
      <alignment wrapText="1"/>
    </xf>
    <xf numFmtId="0" fontId="0" fillId="0" borderId="10" xfId="0" applyNumberFormat="1" applyBorder="1" applyAlignment="1">
      <alignment/>
    </xf>
    <xf numFmtId="2" fontId="0" fillId="0" borderId="10" xfId="0" applyNumberFormat="1" applyBorder="1" applyAlignment="1">
      <alignment/>
    </xf>
    <xf numFmtId="0" fontId="0" fillId="0" borderId="0" xfId="0" applyAlignment="1">
      <alignment wrapText="1"/>
    </xf>
    <xf numFmtId="0" fontId="0" fillId="0" borderId="0" xfId="0" applyAlignment="1">
      <alignment/>
    </xf>
    <xf numFmtId="0" fontId="24" fillId="0" borderId="0" xfId="0" applyFont="1" applyAlignment="1">
      <alignment/>
    </xf>
    <xf numFmtId="0" fontId="25" fillId="0" borderId="0" xfId="0" applyFont="1" applyAlignment="1">
      <alignment/>
    </xf>
    <xf numFmtId="0" fontId="2" fillId="0" borderId="0" xfId="0" applyFont="1" applyAlignment="1">
      <alignment wrapText="1"/>
    </xf>
    <xf numFmtId="9" fontId="0" fillId="0" borderId="10" xfId="0" applyNumberFormat="1" applyBorder="1" applyAlignment="1">
      <alignment horizontal="center"/>
    </xf>
    <xf numFmtId="9" fontId="0" fillId="0" borderId="10" xfId="0" applyNumberFormat="1" applyBorder="1" applyAlignment="1">
      <alignment horizontal="center" wrapText="1"/>
    </xf>
    <xf numFmtId="0" fontId="27" fillId="0" borderId="10" xfId="0" applyFont="1" applyBorder="1" applyAlignment="1">
      <alignment vertical="top" wrapText="1"/>
    </xf>
    <xf numFmtId="0" fontId="0" fillId="0" borderId="12" xfId="0" applyBorder="1" applyAlignment="1">
      <alignment wrapText="1"/>
    </xf>
    <xf numFmtId="0" fontId="24" fillId="0" borderId="10" xfId="0" applyFont="1" applyBorder="1" applyAlignment="1">
      <alignment horizontal="right"/>
    </xf>
    <xf numFmtId="0" fontId="27" fillId="0" borderId="10" xfId="0" applyFont="1" applyBorder="1" applyAlignment="1">
      <alignment horizontal="left" vertical="top" wrapText="1"/>
    </xf>
    <xf numFmtId="0" fontId="0" fillId="0" borderId="10" xfId="0" applyFill="1" applyBorder="1" applyAlignment="1">
      <alignment/>
    </xf>
    <xf numFmtId="0" fontId="2" fillId="0" borderId="11" xfId="0" applyFont="1" applyBorder="1" applyAlignment="1">
      <alignment horizontal="center"/>
    </xf>
    <xf numFmtId="0" fontId="2" fillId="0" borderId="13" xfId="0" applyFont="1" applyBorder="1" applyAlignment="1">
      <alignment horizontal="center"/>
    </xf>
    <xf numFmtId="0" fontId="24" fillId="0" borderId="0" xfId="0" applyFont="1" applyAlignment="1">
      <alignment horizontal="center"/>
    </xf>
    <xf numFmtId="0" fontId="0" fillId="0" borderId="0" xfId="0" applyAlignment="1">
      <alignment horizontal="left"/>
    </xf>
    <xf numFmtId="0" fontId="25" fillId="0" borderId="0" xfId="0" applyFont="1" applyAlignment="1">
      <alignment horizontal="left"/>
    </xf>
    <xf numFmtId="0" fontId="24" fillId="0" borderId="0" xfId="0" applyFont="1" applyAlignment="1">
      <alignment horizontal="left" wrapText="1"/>
    </xf>
    <xf numFmtId="0" fontId="25" fillId="0" borderId="0" xfId="0" applyFont="1" applyAlignment="1">
      <alignment horizontal="left" wrapText="1"/>
    </xf>
    <xf numFmtId="0" fontId="0" fillId="0" borderId="10" xfId="0" applyBorder="1" applyAlignment="1">
      <alignment wrapText="1"/>
    </xf>
    <xf numFmtId="0" fontId="0" fillId="0" borderId="10" xfId="0" applyBorder="1" applyAlignment="1">
      <alignment horizontal="left" wrapText="1"/>
    </xf>
    <xf numFmtId="0" fontId="0" fillId="0" borderId="10" xfId="0" applyBorder="1" applyAlignment="1">
      <alignment horizontal="center"/>
    </xf>
    <xf numFmtId="0" fontId="0" fillId="0" borderId="0" xfId="0" applyAlignment="1">
      <alignment horizontal="center"/>
    </xf>
    <xf numFmtId="0" fontId="2"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yr"/>
                <a:ea typeface="Arial Cyr"/>
                <a:cs typeface="Arial Cyr"/>
              </a:rPr>
              <a:t>Результаты КОТ</a:t>
            </a:r>
          </a:p>
        </c:rich>
      </c:tx>
      <c:layout>
        <c:manualLayout>
          <c:xMode val="factor"/>
          <c:yMode val="factor"/>
          <c:x val="-0.001"/>
          <c:y val="0"/>
        </c:manualLayout>
      </c:layout>
      <c:spPr>
        <a:noFill/>
        <a:ln>
          <a:noFill/>
        </a:ln>
      </c:spPr>
    </c:title>
    <c:plotArea>
      <c:layout>
        <c:manualLayout>
          <c:xMode val="edge"/>
          <c:yMode val="edge"/>
          <c:x val="0"/>
          <c:y val="0.10775"/>
          <c:w val="0.9645"/>
          <c:h val="0.8745"/>
        </c:manualLayout>
      </c:layout>
      <c:barChart>
        <c:barDir val="col"/>
        <c:grouping val="clustered"/>
        <c:varyColors val="0"/>
        <c:ser>
          <c:idx val="0"/>
          <c:order val="0"/>
          <c:tx>
            <c:strRef>
              <c:f>'%'!$A$3</c:f>
              <c:strCache>
                <c:ptCount val="1"/>
                <c:pt idx="0">
                  <c:v>Высокий (выше нормы)</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'%'!$B$2:$H$2</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мышление</c:v>
                </c:pt>
                <c:pt idx="5">
                  <c:v>Математическое мышление</c:v>
                </c:pt>
                <c:pt idx="6">
                  <c:v>Зрительное внимание</c:v>
                </c:pt>
              </c:strCache>
            </c:strRef>
          </c:cat>
          <c:val>
            <c:numRef>
              <c:f>'%'!$B$3:$H$3</c:f>
              <c:numCache>
                <c:ptCount val="7"/>
                <c:pt idx="0">
                  <c:v>0.5697674418604651</c:v>
                </c:pt>
                <c:pt idx="1">
                  <c:v>0.5232558139534884</c:v>
                </c:pt>
                <c:pt idx="2">
                  <c:v>0.8255813953488372</c:v>
                </c:pt>
                <c:pt idx="3">
                  <c:v>0.3023255813953488</c:v>
                </c:pt>
                <c:pt idx="4">
                  <c:v>0.16279069767441862</c:v>
                </c:pt>
                <c:pt idx="5">
                  <c:v>0.23255813953488372</c:v>
                </c:pt>
                <c:pt idx="6">
                  <c:v>0.1511627906976744</c:v>
                </c:pt>
              </c:numCache>
            </c:numRef>
          </c:val>
        </c:ser>
        <c:ser>
          <c:idx val="1"/>
          <c:order val="1"/>
          <c:tx>
            <c:strRef>
              <c:f>'%'!$A$4</c:f>
              <c:strCache>
                <c:ptCount val="1"/>
                <c:pt idx="0">
                  <c:v>Средний (норма)</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'%'!$B$2:$H$2</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мышление</c:v>
                </c:pt>
                <c:pt idx="5">
                  <c:v>Математическое мышление</c:v>
                </c:pt>
                <c:pt idx="6">
                  <c:v>Зрительное внимание</c:v>
                </c:pt>
              </c:strCache>
            </c:strRef>
          </c:cat>
          <c:val>
            <c:numRef>
              <c:f>'%'!$B$4:$H$4</c:f>
              <c:numCache>
                <c:ptCount val="7"/>
                <c:pt idx="0">
                  <c:v>0.313953488372093</c:v>
                </c:pt>
                <c:pt idx="1">
                  <c:v>0.47674418604651164</c:v>
                </c:pt>
                <c:pt idx="2">
                  <c:v>0.1511627906976744</c:v>
                </c:pt>
                <c:pt idx="3">
                  <c:v>0.3953488372093023</c:v>
                </c:pt>
                <c:pt idx="4">
                  <c:v>0.46511627906976744</c:v>
                </c:pt>
                <c:pt idx="5">
                  <c:v>0.16279069767441862</c:v>
                </c:pt>
                <c:pt idx="6">
                  <c:v>0.23255813953488372</c:v>
                </c:pt>
              </c:numCache>
            </c:numRef>
          </c:val>
        </c:ser>
        <c:ser>
          <c:idx val="2"/>
          <c:order val="2"/>
          <c:tx>
            <c:strRef>
              <c:f>'%'!$A$5</c:f>
              <c:strCache>
                <c:ptCount val="1"/>
                <c:pt idx="0">
                  <c:v>Низкий (ниже нормы)</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'%'!$B$2:$H$2</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мышление</c:v>
                </c:pt>
                <c:pt idx="5">
                  <c:v>Математическое мышление</c:v>
                </c:pt>
                <c:pt idx="6">
                  <c:v>Зрительное внимание</c:v>
                </c:pt>
              </c:strCache>
            </c:strRef>
          </c:cat>
          <c:val>
            <c:numRef>
              <c:f>'%'!$B$5:$H$5</c:f>
              <c:numCache>
                <c:ptCount val="7"/>
                <c:pt idx="0">
                  <c:v>0.11627906976744186</c:v>
                </c:pt>
                <c:pt idx="1">
                  <c:v>0</c:v>
                </c:pt>
                <c:pt idx="2">
                  <c:v>0.023255813953488372</c:v>
                </c:pt>
                <c:pt idx="3">
                  <c:v>0.3023255813953488</c:v>
                </c:pt>
                <c:pt idx="4">
                  <c:v>0.37209302325581395</c:v>
                </c:pt>
                <c:pt idx="5">
                  <c:v>0.6046511627906976</c:v>
                </c:pt>
                <c:pt idx="6">
                  <c:v>0.6162790697674418</c:v>
                </c:pt>
              </c:numCache>
            </c:numRef>
          </c:val>
        </c:ser>
        <c:axId val="16990182"/>
        <c:axId val="18693911"/>
      </c:barChart>
      <c:catAx>
        <c:axId val="16990182"/>
        <c:scaling>
          <c:orientation val="minMax"/>
        </c:scaling>
        <c:axPos val="b"/>
        <c:delete val="0"/>
        <c:numFmt formatCode="General" sourceLinked="1"/>
        <c:majorTickMark val="out"/>
        <c:minorTickMark val="none"/>
        <c:tickLblPos val="nextTo"/>
        <c:spPr>
          <a:ln w="3175">
            <a:solidFill>
              <a:srgbClr val="000000"/>
            </a:solidFill>
          </a:ln>
        </c:spPr>
        <c:crossAx val="18693911"/>
        <c:crosses val="autoZero"/>
        <c:auto val="1"/>
        <c:lblOffset val="100"/>
        <c:tickLblSkip val="1"/>
        <c:noMultiLvlLbl val="0"/>
      </c:catAx>
      <c:valAx>
        <c:axId val="186939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990182"/>
        <c:crossesAt val="1"/>
        <c:crossBetween val="between"/>
        <c:dispUnits/>
      </c:valAx>
      <c:spPr>
        <a:noFill/>
        <a:ln w="12700">
          <a:solidFill>
            <a:srgbClr val="808080"/>
          </a:solidFill>
        </a:ln>
      </c:spPr>
    </c:plotArea>
    <c:legend>
      <c:legendPos val="t"/>
      <c:layout>
        <c:manualLayout>
          <c:xMode val="edge"/>
          <c:yMode val="edge"/>
          <c:x val="0.73175"/>
          <c:y val="0"/>
          <c:w val="0.24225"/>
          <c:h val="0.10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yr"/>
              <a:ea typeface="Arial Cyr"/>
              <a:cs typeface="Arial Cyr"/>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25"/>
          <c:y val="0.11325"/>
          <c:w val="0.47"/>
          <c:h val="0.77"/>
        </c:manualLayout>
      </c:layout>
      <c:radarChart>
        <c:radarStyle val="marker"/>
        <c:varyColors val="0"/>
        <c:ser>
          <c:idx val="0"/>
          <c:order val="0"/>
          <c:tx>
            <c:strRef>
              <c:f>'среднее по классам'!$A$4</c:f>
              <c:strCache>
                <c:ptCount val="1"/>
                <c:pt idx="0">
                  <c:v>7А</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'среднее по классам'!$B$3:$H$3</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мышления</c:v>
                </c:pt>
                <c:pt idx="5">
                  <c:v>Математическое мышление</c:v>
                </c:pt>
                <c:pt idx="6">
                  <c:v>Зрительное внимание</c:v>
                </c:pt>
              </c:strCache>
            </c:strRef>
          </c:cat>
          <c:val>
            <c:numRef>
              <c:f>'среднее по классам'!$B$4:$H$4</c:f>
              <c:numCache>
                <c:ptCount val="7"/>
                <c:pt idx="0">
                  <c:v>1.2564935064935066</c:v>
                </c:pt>
                <c:pt idx="1">
                  <c:v>2.1363636363636362</c:v>
                </c:pt>
                <c:pt idx="2">
                  <c:v>0.9093150450994727</c:v>
                </c:pt>
                <c:pt idx="3">
                  <c:v>0.606060606060606</c:v>
                </c:pt>
                <c:pt idx="4">
                  <c:v>0.5305529033698891</c:v>
                </c:pt>
                <c:pt idx="5">
                  <c:v>0.5071428571428571</c:v>
                </c:pt>
                <c:pt idx="6">
                  <c:v>0.5297799422799424</c:v>
                </c:pt>
              </c:numCache>
            </c:numRef>
          </c:val>
        </c:ser>
        <c:ser>
          <c:idx val="1"/>
          <c:order val="1"/>
          <c:tx>
            <c:strRef>
              <c:f>'среднее по классам'!$A$5</c:f>
              <c:strCache>
                <c:ptCount val="1"/>
                <c:pt idx="0">
                  <c:v>7М</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'среднее по классам'!$B$3:$H$3</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мышления</c:v>
                </c:pt>
                <c:pt idx="5">
                  <c:v>Математическое мышление</c:v>
                </c:pt>
                <c:pt idx="6">
                  <c:v>Зрительное внимание</c:v>
                </c:pt>
              </c:strCache>
            </c:strRef>
          </c:cat>
          <c:val>
            <c:numRef>
              <c:f>'среднее по классам'!$B$5:$H$5</c:f>
              <c:numCache>
                <c:ptCount val="7"/>
                <c:pt idx="0">
                  <c:v>1.5323076923076924</c:v>
                </c:pt>
                <c:pt idx="1">
                  <c:v>2.1039999999999996</c:v>
                </c:pt>
                <c:pt idx="2">
                  <c:v>0.8685986340847749</c:v>
                </c:pt>
                <c:pt idx="3">
                  <c:v>0.82</c:v>
                </c:pt>
                <c:pt idx="4">
                  <c:v>0.726439399781505</c:v>
                </c:pt>
                <c:pt idx="5">
                  <c:v>0.7509523809523811</c:v>
                </c:pt>
                <c:pt idx="6">
                  <c:v>0.6380476190476191</c:v>
                </c:pt>
              </c:numCache>
            </c:numRef>
          </c:val>
        </c:ser>
        <c:ser>
          <c:idx val="2"/>
          <c:order val="2"/>
          <c:tx>
            <c:strRef>
              <c:f>'среднее по классам'!$A$6</c:f>
              <c:strCache>
                <c:ptCount val="1"/>
                <c:pt idx="0">
                  <c:v>7В</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'среднее по классам'!$B$3:$H$3</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мышления</c:v>
                </c:pt>
                <c:pt idx="5">
                  <c:v>Математическое мышление</c:v>
                </c:pt>
                <c:pt idx="6">
                  <c:v>Зрительное внимание</c:v>
                </c:pt>
              </c:strCache>
            </c:strRef>
          </c:cat>
          <c:val>
            <c:numRef>
              <c:f>'среднее по классам'!$B$6:$H$6</c:f>
              <c:numCache>
                <c:ptCount val="7"/>
                <c:pt idx="0">
                  <c:v>1.1357466063348416</c:v>
                </c:pt>
                <c:pt idx="1">
                  <c:v>2.3529411764705883</c:v>
                </c:pt>
                <c:pt idx="2">
                  <c:v>0.8355240929173517</c:v>
                </c:pt>
                <c:pt idx="3">
                  <c:v>0.6568627450980393</c:v>
                </c:pt>
                <c:pt idx="4">
                  <c:v>0.5047597010832305</c:v>
                </c:pt>
                <c:pt idx="5">
                  <c:v>0.35848214285714286</c:v>
                </c:pt>
                <c:pt idx="6">
                  <c:v>0.32980859010270774</c:v>
                </c:pt>
              </c:numCache>
            </c:numRef>
          </c:val>
        </c:ser>
        <c:ser>
          <c:idx val="3"/>
          <c:order val="3"/>
          <c:tx>
            <c:strRef>
              <c:f>'среднее по классам'!$A$7</c:f>
              <c:strCache>
                <c:ptCount val="1"/>
                <c:pt idx="0">
                  <c:v>7Г</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'среднее по классам'!$B$3:$H$3</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мышления</c:v>
                </c:pt>
                <c:pt idx="5">
                  <c:v>Математическое мышление</c:v>
                </c:pt>
                <c:pt idx="6">
                  <c:v>Зрительное внимание</c:v>
                </c:pt>
              </c:strCache>
            </c:strRef>
          </c:cat>
          <c:val>
            <c:numRef>
              <c:f>'среднее по классам'!$B$7:$H$7</c:f>
              <c:numCache>
                <c:ptCount val="7"/>
                <c:pt idx="0">
                  <c:v>1.13986013986014</c:v>
                </c:pt>
                <c:pt idx="1">
                  <c:v>2.5242424242424244</c:v>
                </c:pt>
                <c:pt idx="2">
                  <c:v>0.8215444580585459</c:v>
                </c:pt>
                <c:pt idx="3">
                  <c:v>0.6136363636363635</c:v>
                </c:pt>
                <c:pt idx="4">
                  <c:v>0.468952831575967</c:v>
                </c:pt>
                <c:pt idx="5">
                  <c:v>0.2666250416250416</c:v>
                </c:pt>
                <c:pt idx="6">
                  <c:v>0.2941558441558441</c:v>
                </c:pt>
              </c:numCache>
            </c:numRef>
          </c:val>
        </c:ser>
        <c:axId val="34027472"/>
        <c:axId val="37811793"/>
      </c:radarChart>
      <c:catAx>
        <c:axId val="340274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11793"/>
        <c:crosses val="autoZero"/>
        <c:auto val="0"/>
        <c:lblOffset val="100"/>
        <c:tickLblSkip val="1"/>
        <c:noMultiLvlLbl val="0"/>
      </c:catAx>
      <c:valAx>
        <c:axId val="3781179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4027472"/>
        <c:crossesAt val="1"/>
        <c:crossBetween val="between"/>
        <c:dispUnits/>
      </c:valAx>
      <c:spPr>
        <a:solidFill>
          <a:srgbClr val="FFFFFF"/>
        </a:solidFill>
        <a:ln w="3175">
          <a:noFill/>
        </a:ln>
      </c:spPr>
    </c:plotArea>
    <c:legend>
      <c:legendPos val="r"/>
      <c:layout>
        <c:manualLayout>
          <c:xMode val="edge"/>
          <c:yMode val="edge"/>
          <c:x val="0.93025"/>
          <c:y val="0.41775"/>
          <c:w val="0.0615"/>
          <c:h val="0.16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Параметры мышления</a:t>
            </a:r>
          </a:p>
        </c:rich>
      </c:tx>
      <c:layout>
        <c:manualLayout>
          <c:xMode val="factor"/>
          <c:yMode val="factor"/>
          <c:x val="-0.001"/>
          <c:y val="-0.00675"/>
        </c:manualLayout>
      </c:layout>
      <c:spPr>
        <a:noFill/>
        <a:ln>
          <a:noFill/>
        </a:ln>
      </c:spPr>
    </c:title>
    <c:plotArea>
      <c:layout>
        <c:manualLayout>
          <c:xMode val="edge"/>
          <c:yMode val="edge"/>
          <c:x val="0.2505"/>
          <c:y val="0.12575"/>
          <c:w val="0.4985"/>
          <c:h val="0.817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среднее!$A$3:$G$3</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мышления</c:v>
                </c:pt>
                <c:pt idx="5">
                  <c:v>Математическое мышление</c:v>
                </c:pt>
                <c:pt idx="6">
                  <c:v>Зрительное внимание</c:v>
                </c:pt>
              </c:strCache>
            </c:strRef>
          </c:cat>
          <c:val>
            <c:numRef>
              <c:f>среднее!$A$4:$G$4</c:f>
              <c:numCache>
                <c:ptCount val="7"/>
                <c:pt idx="0">
                  <c:v>1.266101986249045</c:v>
                </c:pt>
                <c:pt idx="1">
                  <c:v>2.2793868092691625</c:v>
                </c:pt>
                <c:pt idx="2">
                  <c:v>0.8587455575400363</c:v>
                </c:pt>
                <c:pt idx="3">
                  <c:v>0.6741399286987522</c:v>
                </c:pt>
                <c:pt idx="4">
                  <c:v>0.5576762089526479</c:v>
                </c:pt>
                <c:pt idx="5">
                  <c:v>0.47080060564435566</c:v>
                </c:pt>
                <c:pt idx="6">
                  <c:v>0.4479479988965283</c:v>
                </c:pt>
              </c:numCache>
            </c:numRef>
          </c:val>
        </c:ser>
        <c:axId val="4761818"/>
        <c:axId val="42856363"/>
      </c:radarChart>
      <c:catAx>
        <c:axId val="476181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42856363"/>
        <c:crosses val="autoZero"/>
        <c:auto val="0"/>
        <c:lblOffset val="100"/>
        <c:tickLblSkip val="1"/>
        <c:noMultiLvlLbl val="0"/>
      </c:catAx>
      <c:valAx>
        <c:axId val="4285636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7618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yr"/>
                <a:ea typeface="Arial Cyr"/>
                <a:cs typeface="Arial Cyr"/>
              </a:rPr>
              <a:t>Результаты КОТ</a:t>
            </a:r>
          </a:p>
        </c:rich>
      </c:tx>
      <c:layout>
        <c:manualLayout>
          <c:xMode val="factor"/>
          <c:yMode val="factor"/>
          <c:x val="0.00975"/>
          <c:y val="-0.00975"/>
        </c:manualLayout>
      </c:layout>
      <c:spPr>
        <a:noFill/>
        <a:ln>
          <a:noFill/>
        </a:ln>
      </c:spPr>
    </c:title>
    <c:plotArea>
      <c:layout>
        <c:manualLayout>
          <c:xMode val="edge"/>
          <c:yMode val="edge"/>
          <c:x val="0.00375"/>
          <c:y val="0.0965"/>
          <c:w val="0.9735"/>
          <c:h val="0.905"/>
        </c:manualLayout>
      </c:layout>
      <c:barChart>
        <c:barDir val="col"/>
        <c:grouping val="clustered"/>
        <c:varyColors val="0"/>
        <c:ser>
          <c:idx val="0"/>
          <c:order val="0"/>
          <c:tx>
            <c:strRef>
              <c:f>'%'!$A$3</c:f>
              <c:strCache>
                <c:ptCount val="1"/>
                <c:pt idx="0">
                  <c:v>Высокий (выше нормы)</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'%'!$B$2:$H$2</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мышление</c:v>
                </c:pt>
                <c:pt idx="5">
                  <c:v>Математическое мышление</c:v>
                </c:pt>
                <c:pt idx="6">
                  <c:v>Зрительное внимание</c:v>
                </c:pt>
              </c:strCache>
            </c:strRef>
          </c:cat>
          <c:val>
            <c:numRef>
              <c:f>'%'!$B$3:$H$3</c:f>
              <c:numCache>
                <c:ptCount val="7"/>
                <c:pt idx="0">
                  <c:v>0.5697674418604651</c:v>
                </c:pt>
                <c:pt idx="1">
                  <c:v>0.5232558139534884</c:v>
                </c:pt>
                <c:pt idx="2">
                  <c:v>0.8255813953488372</c:v>
                </c:pt>
                <c:pt idx="3">
                  <c:v>0.3023255813953488</c:v>
                </c:pt>
                <c:pt idx="4">
                  <c:v>0.16279069767441862</c:v>
                </c:pt>
                <c:pt idx="5">
                  <c:v>0.23255813953488372</c:v>
                </c:pt>
                <c:pt idx="6">
                  <c:v>0.1511627906976744</c:v>
                </c:pt>
              </c:numCache>
            </c:numRef>
          </c:val>
        </c:ser>
        <c:ser>
          <c:idx val="1"/>
          <c:order val="1"/>
          <c:tx>
            <c:strRef>
              <c:f>'%'!$A$4</c:f>
              <c:strCache>
                <c:ptCount val="1"/>
                <c:pt idx="0">
                  <c:v>Средний (норма)</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'%'!$B$2:$H$2</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мышление</c:v>
                </c:pt>
                <c:pt idx="5">
                  <c:v>Математическое мышление</c:v>
                </c:pt>
                <c:pt idx="6">
                  <c:v>Зрительное внимание</c:v>
                </c:pt>
              </c:strCache>
            </c:strRef>
          </c:cat>
          <c:val>
            <c:numRef>
              <c:f>'%'!$B$4:$H$4</c:f>
              <c:numCache>
                <c:ptCount val="7"/>
                <c:pt idx="0">
                  <c:v>0.313953488372093</c:v>
                </c:pt>
                <c:pt idx="1">
                  <c:v>0.47674418604651164</c:v>
                </c:pt>
                <c:pt idx="2">
                  <c:v>0.1511627906976744</c:v>
                </c:pt>
                <c:pt idx="3">
                  <c:v>0.3953488372093023</c:v>
                </c:pt>
                <c:pt idx="4">
                  <c:v>0.46511627906976744</c:v>
                </c:pt>
                <c:pt idx="5">
                  <c:v>0.16279069767441862</c:v>
                </c:pt>
                <c:pt idx="6">
                  <c:v>0.23255813953488372</c:v>
                </c:pt>
              </c:numCache>
            </c:numRef>
          </c:val>
        </c:ser>
        <c:ser>
          <c:idx val="2"/>
          <c:order val="2"/>
          <c:tx>
            <c:strRef>
              <c:f>'%'!$A$5</c:f>
              <c:strCache>
                <c:ptCount val="1"/>
                <c:pt idx="0">
                  <c:v>Низкий (ниже нормы)</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'%'!$B$2:$H$2</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мышление</c:v>
                </c:pt>
                <c:pt idx="5">
                  <c:v>Математическое мышление</c:v>
                </c:pt>
                <c:pt idx="6">
                  <c:v>Зрительное внимание</c:v>
                </c:pt>
              </c:strCache>
            </c:strRef>
          </c:cat>
          <c:val>
            <c:numRef>
              <c:f>'%'!$B$5:$H$5</c:f>
              <c:numCache>
                <c:ptCount val="7"/>
                <c:pt idx="0">
                  <c:v>0.11627906976744186</c:v>
                </c:pt>
                <c:pt idx="1">
                  <c:v>0</c:v>
                </c:pt>
                <c:pt idx="2">
                  <c:v>0.023255813953488372</c:v>
                </c:pt>
                <c:pt idx="3">
                  <c:v>0.3023255813953488</c:v>
                </c:pt>
                <c:pt idx="4">
                  <c:v>0.37209302325581395</c:v>
                </c:pt>
                <c:pt idx="5">
                  <c:v>0.6046511627906976</c:v>
                </c:pt>
                <c:pt idx="6">
                  <c:v>0.6162790697674418</c:v>
                </c:pt>
              </c:numCache>
            </c:numRef>
          </c:val>
        </c:ser>
        <c:axId val="50162948"/>
        <c:axId val="48813349"/>
      </c:barChart>
      <c:catAx>
        <c:axId val="50162948"/>
        <c:scaling>
          <c:orientation val="minMax"/>
        </c:scaling>
        <c:axPos val="b"/>
        <c:delete val="0"/>
        <c:numFmt formatCode="General" sourceLinked="1"/>
        <c:majorTickMark val="out"/>
        <c:minorTickMark val="none"/>
        <c:tickLblPos val="nextTo"/>
        <c:spPr>
          <a:ln w="3175">
            <a:solidFill>
              <a:srgbClr val="000000"/>
            </a:solidFill>
          </a:ln>
        </c:spPr>
        <c:crossAx val="48813349"/>
        <c:crosses val="autoZero"/>
        <c:auto val="1"/>
        <c:lblOffset val="100"/>
        <c:tickLblSkip val="1"/>
        <c:noMultiLvlLbl val="0"/>
      </c:catAx>
      <c:valAx>
        <c:axId val="488133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162948"/>
        <c:crossesAt val="1"/>
        <c:crossBetween val="between"/>
        <c:dispUnits/>
      </c:valAx>
      <c:spPr>
        <a:noFill/>
        <a:ln w="12700">
          <a:solidFill>
            <a:srgbClr val="808080"/>
          </a:solidFill>
        </a:ln>
      </c:spPr>
    </c:plotArea>
    <c:legend>
      <c:legendPos val="t"/>
      <c:layout>
        <c:manualLayout>
          <c:xMode val="edge"/>
          <c:yMode val="edge"/>
          <c:x val="0.73275"/>
          <c:y val="0"/>
          <c:w val="0.24175"/>
          <c:h val="0.10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yr"/>
              <a:ea typeface="Arial Cyr"/>
              <a:cs typeface="Arial Cyr"/>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Параметры мышления</a:t>
            </a:r>
          </a:p>
        </c:rich>
      </c:tx>
      <c:layout>
        <c:manualLayout>
          <c:xMode val="factor"/>
          <c:yMode val="factor"/>
          <c:x val="-0.00125"/>
          <c:y val="-0.0155"/>
        </c:manualLayout>
      </c:layout>
      <c:spPr>
        <a:noFill/>
        <a:ln>
          <a:noFill/>
        </a:ln>
      </c:spPr>
    </c:title>
    <c:plotArea>
      <c:layout>
        <c:manualLayout>
          <c:xMode val="edge"/>
          <c:yMode val="edge"/>
          <c:x val="0.24925"/>
          <c:y val="0.17275"/>
          <c:w val="0.49925"/>
          <c:h val="0.721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среднее!$A$3:$G$3</c:f>
              <c:strCache>
                <c:ptCount val="7"/>
                <c:pt idx="0">
                  <c:v>Коэффициент умственного развития</c:v>
                </c:pt>
                <c:pt idx="1">
                  <c:v>Скорость мыслительных операций</c:v>
                </c:pt>
                <c:pt idx="2">
                  <c:v>Эффективность мыслительной деятельности</c:v>
                </c:pt>
                <c:pt idx="3">
                  <c:v>Эрудиция</c:v>
                </c:pt>
                <c:pt idx="4">
                  <c:v>Лингвистическое мышления</c:v>
                </c:pt>
                <c:pt idx="5">
                  <c:v>Математическое мышление</c:v>
                </c:pt>
                <c:pt idx="6">
                  <c:v>Зрительное внимание</c:v>
                </c:pt>
              </c:strCache>
            </c:strRef>
          </c:cat>
          <c:val>
            <c:numRef>
              <c:f>среднее!$A$4:$G$4</c:f>
              <c:numCache>
                <c:ptCount val="7"/>
                <c:pt idx="0">
                  <c:v>1.266101986249045</c:v>
                </c:pt>
                <c:pt idx="1">
                  <c:v>2.2793868092691625</c:v>
                </c:pt>
                <c:pt idx="2">
                  <c:v>0.8587455575400363</c:v>
                </c:pt>
                <c:pt idx="3">
                  <c:v>0.6741399286987522</c:v>
                </c:pt>
                <c:pt idx="4">
                  <c:v>0.5576762089526479</c:v>
                </c:pt>
                <c:pt idx="5">
                  <c:v>0.47080060564435566</c:v>
                </c:pt>
                <c:pt idx="6">
                  <c:v>0.4479479988965283</c:v>
                </c:pt>
              </c:numCache>
            </c:numRef>
          </c:val>
        </c:ser>
        <c:axId val="36666958"/>
        <c:axId val="61567167"/>
      </c:radarChart>
      <c:catAx>
        <c:axId val="3666695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1567167"/>
        <c:crosses val="autoZero"/>
        <c:auto val="0"/>
        <c:lblOffset val="100"/>
        <c:tickLblSkip val="1"/>
        <c:noMultiLvlLbl val="0"/>
      </c:catAx>
      <c:valAx>
        <c:axId val="6156716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66669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15000"/>
    <xdr:graphicFrame>
      <xdr:nvGraphicFramePr>
        <xdr:cNvPr id="1" name="Shape 1025"/>
        <xdr:cNvGraphicFramePr/>
      </xdr:nvGraphicFramePr>
      <xdr:xfrm>
        <a:off x="0" y="0"/>
        <a:ext cx="9239250"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05475"/>
    <xdr:graphicFrame>
      <xdr:nvGraphicFramePr>
        <xdr:cNvPr id="1" name="Shape 1025"/>
        <xdr:cNvGraphicFramePr/>
      </xdr:nvGraphicFramePr>
      <xdr:xfrm>
        <a:off x="0" y="0"/>
        <a:ext cx="923925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05475"/>
    <xdr:graphicFrame>
      <xdr:nvGraphicFramePr>
        <xdr:cNvPr id="1" name="Shape 1025"/>
        <xdr:cNvGraphicFramePr/>
      </xdr:nvGraphicFramePr>
      <xdr:xfrm>
        <a:off x="0" y="0"/>
        <a:ext cx="9239250" cy="5705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41</xdr:row>
      <xdr:rowOff>76200</xdr:rowOff>
    </xdr:from>
    <xdr:to>
      <xdr:col>7</xdr:col>
      <xdr:colOff>704850</xdr:colOff>
      <xdr:row>72</xdr:row>
      <xdr:rowOff>85725</xdr:rowOff>
    </xdr:to>
    <xdr:graphicFrame>
      <xdr:nvGraphicFramePr>
        <xdr:cNvPr id="1" name="Диаграмма 1"/>
        <xdr:cNvGraphicFramePr/>
      </xdr:nvGraphicFramePr>
      <xdr:xfrm>
        <a:off x="9525" y="8001000"/>
        <a:ext cx="9058275" cy="50292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9525</xdr:colOff>
      <xdr:row>82</xdr:row>
      <xdr:rowOff>47625</xdr:rowOff>
    </xdr:from>
    <xdr:to>
      <xdr:col>7</xdr:col>
      <xdr:colOff>876300</xdr:colOff>
      <xdr:row>116</xdr:row>
      <xdr:rowOff>152400</xdr:rowOff>
    </xdr:to>
    <xdr:graphicFrame>
      <xdr:nvGraphicFramePr>
        <xdr:cNvPr id="2" name="Диаграмма 2"/>
        <xdr:cNvGraphicFramePr/>
      </xdr:nvGraphicFramePr>
      <xdr:xfrm>
        <a:off x="9525" y="15001875"/>
        <a:ext cx="9229725" cy="56102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0;&#1054;&#1058;%207%20&#1076;&#1083;&#1103;%208\&#10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0;&#1054;&#1058;%207%20&#1076;&#1083;&#1103;%208\&#10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1050;&#1054;&#1058;%207%20&#1076;&#1083;&#1103;%208\&#104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1050;&#1054;&#1058;%207%20&#1076;&#1083;&#1103;%208\&#10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опросы"/>
      <sheetName val="компоненты"/>
      <sheetName val="подсчеты"/>
      <sheetName val="показатели"/>
      <sheetName val="результаты"/>
      <sheetName val="итоги"/>
      <sheetName val="итоги (%)"/>
      <sheetName val="Диаграмма"/>
      <sheetName val="ср.знач."/>
    </sheetNames>
    <sheetDataSet>
      <sheetData sheetId="5">
        <row r="4">
          <cell r="B4">
            <v>13</v>
          </cell>
          <cell r="C4">
            <v>10</v>
          </cell>
          <cell r="D4">
            <v>21</v>
          </cell>
          <cell r="E4">
            <v>4</v>
          </cell>
          <cell r="F4">
            <v>2</v>
          </cell>
          <cell r="G4">
            <v>2</v>
          </cell>
          <cell r="H4">
            <v>2</v>
          </cell>
        </row>
        <row r="5">
          <cell r="B5">
            <v>8</v>
          </cell>
          <cell r="C5">
            <v>12</v>
          </cell>
          <cell r="D5">
            <v>1</v>
          </cell>
          <cell r="E5">
            <v>9</v>
          </cell>
          <cell r="F5">
            <v>10</v>
          </cell>
          <cell r="G5">
            <v>6</v>
          </cell>
          <cell r="H5">
            <v>9</v>
          </cell>
        </row>
        <row r="6">
          <cell r="B6">
            <v>1</v>
          </cell>
          <cell r="C6">
            <v>0</v>
          </cell>
          <cell r="D6">
            <v>0</v>
          </cell>
          <cell r="E6">
            <v>9</v>
          </cell>
          <cell r="F6">
            <v>10</v>
          </cell>
          <cell r="G6">
            <v>14</v>
          </cell>
          <cell r="H6">
            <v>11</v>
          </cell>
        </row>
      </sheetData>
      <sheetData sheetId="8">
        <row r="3">
          <cell r="B3">
            <v>1.2564935064935066</v>
          </cell>
          <cell r="C3">
            <v>2.1363636363636362</v>
          </cell>
          <cell r="D3">
            <v>0.9093150450994727</v>
          </cell>
          <cell r="E3">
            <v>0.606060606060606</v>
          </cell>
          <cell r="F3">
            <v>0.5305529033698891</v>
          </cell>
          <cell r="G3">
            <v>0.5071428571428571</v>
          </cell>
          <cell r="H3">
            <v>0.5297799422799424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опросы"/>
      <sheetName val="компоненты"/>
      <sheetName val="подсчеты"/>
      <sheetName val="показатели"/>
      <sheetName val="результаты"/>
      <sheetName val="итоги"/>
      <sheetName val="итоги (%)"/>
      <sheetName val="Диаграмма"/>
      <sheetName val="ср.знач."/>
    </sheetNames>
    <sheetDataSet>
      <sheetData sheetId="5">
        <row r="4">
          <cell r="B4">
            <v>22</v>
          </cell>
          <cell r="C4">
            <v>11</v>
          </cell>
          <cell r="D4">
            <v>21</v>
          </cell>
          <cell r="E4">
            <v>14</v>
          </cell>
          <cell r="F4">
            <v>11</v>
          </cell>
          <cell r="G4">
            <v>14</v>
          </cell>
          <cell r="H4">
            <v>9</v>
          </cell>
        </row>
        <row r="5">
          <cell r="B5">
            <v>3</v>
          </cell>
          <cell r="C5">
            <v>14</v>
          </cell>
          <cell r="D5">
            <v>3</v>
          </cell>
          <cell r="E5">
            <v>8</v>
          </cell>
          <cell r="F5">
            <v>13</v>
          </cell>
          <cell r="G5">
            <v>6</v>
          </cell>
          <cell r="H5">
            <v>8</v>
          </cell>
        </row>
        <row r="6">
          <cell r="B6">
            <v>0</v>
          </cell>
          <cell r="C6">
            <v>0</v>
          </cell>
          <cell r="D6">
            <v>1</v>
          </cell>
          <cell r="E6">
            <v>3</v>
          </cell>
          <cell r="F6">
            <v>1</v>
          </cell>
          <cell r="G6">
            <v>5</v>
          </cell>
          <cell r="H6">
            <v>8</v>
          </cell>
        </row>
      </sheetData>
      <sheetData sheetId="8">
        <row r="3">
          <cell r="B3">
            <v>1.5323076923076924</v>
          </cell>
          <cell r="C3">
            <v>2.1039999999999996</v>
          </cell>
          <cell r="D3">
            <v>0.8685986340847749</v>
          </cell>
          <cell r="E3">
            <v>0.82</v>
          </cell>
          <cell r="F3">
            <v>0.726439399781505</v>
          </cell>
          <cell r="G3">
            <v>0.7509523809523811</v>
          </cell>
          <cell r="H3">
            <v>0.6380476190476191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вопросы"/>
      <sheetName val="компоненты"/>
      <sheetName val="подсчеты"/>
      <sheetName val="показатели"/>
      <sheetName val="результаты"/>
      <sheetName val="итоги"/>
      <sheetName val="итоги (%)"/>
      <sheetName val="Диаграмма"/>
      <sheetName val="ср.знач."/>
    </sheetNames>
    <sheetDataSet>
      <sheetData sheetId="5">
        <row r="4">
          <cell r="B4">
            <v>6</v>
          </cell>
          <cell r="C4">
            <v>10</v>
          </cell>
          <cell r="D4">
            <v>13</v>
          </cell>
          <cell r="E4">
            <v>5</v>
          </cell>
          <cell r="F4">
            <v>0</v>
          </cell>
          <cell r="G4">
            <v>2</v>
          </cell>
          <cell r="H4">
            <v>1</v>
          </cell>
        </row>
        <row r="5">
          <cell r="B5">
            <v>7</v>
          </cell>
          <cell r="C5">
            <v>7</v>
          </cell>
          <cell r="D5">
            <v>3</v>
          </cell>
          <cell r="E5">
            <v>6</v>
          </cell>
          <cell r="F5">
            <v>9</v>
          </cell>
          <cell r="G5">
            <v>1</v>
          </cell>
          <cell r="H5">
            <v>0</v>
          </cell>
        </row>
        <row r="6">
          <cell r="B6">
            <v>4</v>
          </cell>
          <cell r="C6">
            <v>0</v>
          </cell>
          <cell r="D6">
            <v>1</v>
          </cell>
          <cell r="E6">
            <v>6</v>
          </cell>
          <cell r="F6">
            <v>8</v>
          </cell>
          <cell r="G6">
            <v>14</v>
          </cell>
          <cell r="H6">
            <v>16</v>
          </cell>
        </row>
      </sheetData>
      <sheetData sheetId="8">
        <row r="3">
          <cell r="B3">
            <v>1.1357466063348416</v>
          </cell>
          <cell r="C3">
            <v>2.3529411764705883</v>
          </cell>
          <cell r="D3">
            <v>0.8355240929173517</v>
          </cell>
          <cell r="E3">
            <v>0.6568627450980393</v>
          </cell>
          <cell r="F3">
            <v>0.5047597010832305</v>
          </cell>
          <cell r="G3">
            <v>0.35848214285714286</v>
          </cell>
          <cell r="H3">
            <v>0.32980859010270774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вопросы"/>
      <sheetName val="компоненты"/>
      <sheetName val="подсчеты"/>
      <sheetName val="показатели"/>
      <sheetName val="результаты"/>
      <sheetName val="итоги"/>
      <sheetName val="итоги (%)"/>
      <sheetName val="Диаграмма"/>
      <sheetName val="ср.знач."/>
    </sheetNames>
    <sheetDataSet>
      <sheetData sheetId="5">
        <row r="4">
          <cell r="B4">
            <v>8</v>
          </cell>
          <cell r="C4">
            <v>14</v>
          </cell>
          <cell r="D4">
            <v>16</v>
          </cell>
          <cell r="E4">
            <v>3</v>
          </cell>
          <cell r="F4">
            <v>1</v>
          </cell>
          <cell r="G4">
            <v>2</v>
          </cell>
          <cell r="H4">
            <v>1</v>
          </cell>
        </row>
        <row r="5">
          <cell r="B5">
            <v>9</v>
          </cell>
          <cell r="C5">
            <v>8</v>
          </cell>
          <cell r="D5">
            <v>6</v>
          </cell>
          <cell r="E5">
            <v>11</v>
          </cell>
          <cell r="F5">
            <v>8</v>
          </cell>
          <cell r="G5">
            <v>1</v>
          </cell>
          <cell r="H5">
            <v>3</v>
          </cell>
        </row>
        <row r="6">
          <cell r="B6">
            <v>5</v>
          </cell>
          <cell r="C6">
            <v>0</v>
          </cell>
          <cell r="D6">
            <v>0</v>
          </cell>
          <cell r="E6">
            <v>8</v>
          </cell>
          <cell r="F6">
            <v>13</v>
          </cell>
          <cell r="G6">
            <v>19</v>
          </cell>
          <cell r="H6">
            <v>18</v>
          </cell>
        </row>
      </sheetData>
      <sheetData sheetId="8">
        <row r="3">
          <cell r="B3">
            <v>1.13986013986014</v>
          </cell>
          <cell r="C3">
            <v>2.5242424242424244</v>
          </cell>
          <cell r="D3">
            <v>0.8215444580585459</v>
          </cell>
          <cell r="E3">
            <v>0.6136363636363635</v>
          </cell>
          <cell r="F3">
            <v>0.468952831575967</v>
          </cell>
          <cell r="G3">
            <v>0.2666250416250416</v>
          </cell>
          <cell r="H3">
            <v>0.2941558441558441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
  <sheetViews>
    <sheetView showGridLines="0" zoomScale="150" zoomScaleNormal="150" zoomScalePageLayoutView="0" workbookViewId="0" topLeftCell="A1">
      <selection activeCell="A23" sqref="A23"/>
    </sheetView>
  </sheetViews>
  <sheetFormatPr defaultColWidth="9.00390625" defaultRowHeight="12.75"/>
  <cols>
    <col min="1" max="1" width="18.75390625" style="0" customWidth="1"/>
    <col min="2" max="2" width="14.375" style="0" customWidth="1"/>
    <col min="3" max="3" width="15.25390625" style="0" customWidth="1"/>
    <col min="4" max="4" width="16.00390625" style="0" customWidth="1"/>
    <col min="5" max="5" width="12.75390625" style="0" customWidth="1"/>
    <col min="6" max="6" width="16.375" style="0" customWidth="1"/>
    <col min="7" max="7" width="16.875" style="0" customWidth="1"/>
    <col min="8" max="8" width="13.75390625" style="0" customWidth="1"/>
  </cols>
  <sheetData>
    <row r="1" spans="1:8" s="2" customFormat="1" ht="27.75" customHeight="1">
      <c r="A1" s="25" t="s">
        <v>21</v>
      </c>
      <c r="B1" s="25"/>
      <c r="C1" s="25"/>
      <c r="D1" s="25"/>
      <c r="E1" s="25"/>
      <c r="F1" s="25"/>
      <c r="G1" s="8" t="s">
        <v>22</v>
      </c>
      <c r="H1" s="8"/>
    </row>
    <row r="2" spans="1:8" s="2" customFormat="1" ht="38.25" customHeight="1">
      <c r="A2" s="4" t="s">
        <v>3</v>
      </c>
      <c r="B2" s="3" t="s">
        <v>0</v>
      </c>
      <c r="C2" s="3" t="s">
        <v>4</v>
      </c>
      <c r="D2" s="3" t="s">
        <v>5</v>
      </c>
      <c r="E2" s="3" t="s">
        <v>8</v>
      </c>
      <c r="F2" s="3" t="s">
        <v>7</v>
      </c>
      <c r="G2" s="3" t="s">
        <v>6</v>
      </c>
      <c r="H2" s="3" t="s">
        <v>9</v>
      </c>
    </row>
    <row r="3" spans="1:8" ht="24" customHeight="1">
      <c r="A3" s="1" t="s">
        <v>18</v>
      </c>
      <c r="B3" s="7">
        <f>'[1]итоги'!$B$4+'[2]итоги'!$B$4+'[3]итоги'!$B$4+'[4]итоги'!$B$4</f>
        <v>49</v>
      </c>
      <c r="C3" s="7">
        <f>'[1]итоги'!$C$4+'[2]итоги'!$C$4+'[3]итоги'!$C$4+'[4]итоги'!$C$4</f>
        <v>45</v>
      </c>
      <c r="D3" s="7">
        <f>'[1]итоги'!$D$4+'[2]итоги'!$D$4+'[3]итоги'!$D$4+'[4]итоги'!$D$4</f>
        <v>71</v>
      </c>
      <c r="E3" s="7">
        <f>'[1]итоги'!$E$4+'[2]итоги'!$E$4+'[3]итоги'!$E$4+'[4]итоги'!$E$4</f>
        <v>26</v>
      </c>
      <c r="F3" s="7">
        <f>'[1]итоги'!$F$4+'[2]итоги'!$F$4+'[3]итоги'!$F$4+'[4]итоги'!$F$4</f>
        <v>14</v>
      </c>
      <c r="G3" s="7">
        <f>'[1]итоги'!$G$4+'[2]итоги'!$G$4+'[3]итоги'!$G$4+'[4]итоги'!$G$4</f>
        <v>20</v>
      </c>
      <c r="H3" s="7">
        <f>'[1]итоги'!$H$4+'[2]итоги'!$H$4+'[3]итоги'!$H$4+'[4]итоги'!$H$4</f>
        <v>13</v>
      </c>
    </row>
    <row r="4" spans="1:8" ht="25.5" customHeight="1">
      <c r="A4" s="1" t="s">
        <v>1</v>
      </c>
      <c r="B4" s="7">
        <f>'[1]итоги'!$B$5+'[2]итоги'!$B$5+'[3]итоги'!$B$5+'[4]итоги'!$B$5</f>
        <v>27</v>
      </c>
      <c r="C4" s="7">
        <f>'[1]итоги'!$C$5+'[2]итоги'!$C$5+'[3]итоги'!$C$5+'[4]итоги'!$C$5</f>
        <v>41</v>
      </c>
      <c r="D4" s="7">
        <f>'[1]итоги'!$D$5+'[2]итоги'!$D$5+'[3]итоги'!$D$5+'[4]итоги'!$D$5</f>
        <v>13</v>
      </c>
      <c r="E4" s="7">
        <f>'[1]итоги'!$E$5+'[2]итоги'!$E$5+'[3]итоги'!$E$5+'[4]итоги'!$E$5</f>
        <v>34</v>
      </c>
      <c r="F4" s="7">
        <f>'[1]итоги'!$F$5+'[2]итоги'!$F$5+'[3]итоги'!$F$5+'[4]итоги'!$F$5</f>
        <v>40</v>
      </c>
      <c r="G4" s="7">
        <f>'[1]итоги'!$G$5+'[2]итоги'!$G$5+'[3]итоги'!$G$5+'[4]итоги'!$G$5</f>
        <v>14</v>
      </c>
      <c r="H4" s="7">
        <f>'[1]итоги'!$H$5+'[2]итоги'!$H$5+'[3]итоги'!$H$5+'[4]итоги'!$H$5</f>
        <v>20</v>
      </c>
    </row>
    <row r="5" spans="1:8" ht="26.25" customHeight="1">
      <c r="A5" s="6" t="s">
        <v>2</v>
      </c>
      <c r="B5" s="7">
        <f>'[1]итоги'!$B$6+'[2]итоги'!$B$6+'[3]итоги'!$B$6+'[4]итоги'!$B$6</f>
        <v>10</v>
      </c>
      <c r="C5" s="7">
        <f>'[1]итоги'!$C$6+'[2]итоги'!$C$6+'[3]итоги'!$C$6+'[4]итоги'!$C$6</f>
        <v>0</v>
      </c>
      <c r="D5" s="7">
        <f>'[1]итоги'!$D$6+'[2]итоги'!$D$6+'[3]итоги'!$D$6+'[4]итоги'!$D$6</f>
        <v>2</v>
      </c>
      <c r="E5" s="7">
        <f>'[1]итоги'!$E$6+'[2]итоги'!$E$6+'[3]итоги'!$E$6+'[4]итоги'!$E$6</f>
        <v>26</v>
      </c>
      <c r="F5" s="7">
        <f>'[1]итоги'!$F$6+'[2]итоги'!$F$6+'[3]итоги'!$F$6+'[4]итоги'!$F$6</f>
        <v>32</v>
      </c>
      <c r="G5" s="7">
        <f>'[1]итоги'!$G$6+'[2]итоги'!$G$6+'[3]итоги'!$G$6+'[4]итоги'!$G$6</f>
        <v>52</v>
      </c>
      <c r="H5" s="7">
        <f>'[1]итоги'!$H$6+'[2]итоги'!$H$6+'[3]итоги'!$H$6+'[4]итоги'!$H$6</f>
        <v>53</v>
      </c>
    </row>
    <row r="6" spans="1:8" ht="12.75">
      <c r="A6" s="7" t="s">
        <v>10</v>
      </c>
      <c r="B6" s="7">
        <f>SUM(B3:B5)</f>
        <v>86</v>
      </c>
      <c r="C6" s="7">
        <f aca="true" t="shared" si="0" ref="C6:H6">SUM(C3:C5)</f>
        <v>86</v>
      </c>
      <c r="D6" s="7">
        <f t="shared" si="0"/>
        <v>86</v>
      </c>
      <c r="E6" s="7">
        <f t="shared" si="0"/>
        <v>86</v>
      </c>
      <c r="F6" s="7">
        <f t="shared" si="0"/>
        <v>86</v>
      </c>
      <c r="G6" s="7">
        <f t="shared" si="0"/>
        <v>86</v>
      </c>
      <c r="H6" s="7">
        <f t="shared" si="0"/>
        <v>86</v>
      </c>
    </row>
    <row r="7" ht="13.5" customHeight="1"/>
  </sheetData>
  <sheetProtection/>
  <mergeCells count="1">
    <mergeCell ref="A1:F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5"/>
  <sheetViews>
    <sheetView zoomScalePageLayoutView="0" workbookViewId="0" topLeftCell="A1">
      <selection activeCell="F5" sqref="F5"/>
    </sheetView>
  </sheetViews>
  <sheetFormatPr defaultColWidth="9.00390625" defaultRowHeight="12.75"/>
  <cols>
    <col min="1" max="1" width="18.75390625" style="0" customWidth="1"/>
    <col min="2" max="2" width="14.375" style="0" customWidth="1"/>
    <col min="3" max="3" width="15.25390625" style="0" customWidth="1"/>
    <col min="4" max="4" width="16.00390625" style="0" customWidth="1"/>
    <col min="5" max="5" width="12.75390625" style="0" customWidth="1"/>
    <col min="6" max="6" width="16.375" style="0" customWidth="1"/>
    <col min="7" max="7" width="16.875" style="0" customWidth="1"/>
    <col min="8" max="8" width="13.75390625" style="0" customWidth="1"/>
  </cols>
  <sheetData>
    <row r="1" spans="1:8" s="2" customFormat="1" ht="27.75" customHeight="1">
      <c r="A1" s="25" t="str">
        <f>число!A1</f>
        <v>Сводный протокол обследования обучающихся по КОТ</v>
      </c>
      <c r="B1" s="25"/>
      <c r="C1" s="25"/>
      <c r="D1" s="25"/>
      <c r="E1" s="8"/>
      <c r="F1" s="9"/>
      <c r="G1" s="8"/>
      <c r="H1" s="8"/>
    </row>
    <row r="2" spans="1:8" s="2" customFormat="1" ht="38.25" customHeight="1">
      <c r="A2" s="4" t="s">
        <v>3</v>
      </c>
      <c r="B2" s="3" t="s">
        <v>0</v>
      </c>
      <c r="C2" s="3" t="s">
        <v>4</v>
      </c>
      <c r="D2" s="3" t="s">
        <v>5</v>
      </c>
      <c r="E2" s="3" t="s">
        <v>8</v>
      </c>
      <c r="F2" s="3" t="s">
        <v>7</v>
      </c>
      <c r="G2" s="17" t="s">
        <v>6</v>
      </c>
      <c r="H2" s="3" t="s">
        <v>9</v>
      </c>
    </row>
    <row r="3" spans="1:8" ht="24" customHeight="1">
      <c r="A3" s="1" t="str">
        <f>число!A3</f>
        <v>Высокий (выше нормы)</v>
      </c>
      <c r="B3" s="5">
        <f>число!B3/число!B6</f>
        <v>0.5697674418604651</v>
      </c>
      <c r="C3" s="5">
        <f>число!C3/число!C6</f>
        <v>0.5232558139534884</v>
      </c>
      <c r="D3" s="5">
        <f>число!D3/число!D6</f>
        <v>0.8255813953488372</v>
      </c>
      <c r="E3" s="5">
        <f>число!E3/число!E6</f>
        <v>0.3023255813953488</v>
      </c>
      <c r="F3" s="5">
        <f>число!F3/число!F6</f>
        <v>0.16279069767441862</v>
      </c>
      <c r="G3" s="5">
        <f>число!G3/число!G6</f>
        <v>0.23255813953488372</v>
      </c>
      <c r="H3" s="5">
        <f>число!H3/число!H6</f>
        <v>0.1511627906976744</v>
      </c>
    </row>
    <row r="4" spans="1:8" ht="25.5" customHeight="1">
      <c r="A4" s="1" t="str">
        <f>число!A4</f>
        <v>Средний (норма)</v>
      </c>
      <c r="B4" s="5">
        <f>число!B4/число!B6</f>
        <v>0.313953488372093</v>
      </c>
      <c r="C4" s="5">
        <f>число!C4/число!C6</f>
        <v>0.47674418604651164</v>
      </c>
      <c r="D4" s="5">
        <f>число!D4/число!D6</f>
        <v>0.1511627906976744</v>
      </c>
      <c r="E4" s="5">
        <f>число!E4/число!E6</f>
        <v>0.3953488372093023</v>
      </c>
      <c r="F4" s="5">
        <f>число!F4/число!F6</f>
        <v>0.46511627906976744</v>
      </c>
      <c r="G4" s="5">
        <f>число!G4/число!G6</f>
        <v>0.16279069767441862</v>
      </c>
      <c r="H4" s="5">
        <f>число!H4/число!H6</f>
        <v>0.23255813953488372</v>
      </c>
    </row>
    <row r="5" spans="1:8" ht="26.25" customHeight="1">
      <c r="A5" s="1" t="str">
        <f>число!A5</f>
        <v>Низкий (ниже нормы)</v>
      </c>
      <c r="B5" s="5">
        <f>число!B5/число!B6</f>
        <v>0.11627906976744186</v>
      </c>
      <c r="C5" s="5">
        <f>число!C5/число!C6</f>
        <v>0</v>
      </c>
      <c r="D5" s="5">
        <f>число!D5/число!D6</f>
        <v>0.023255813953488372</v>
      </c>
      <c r="E5" s="5">
        <f>число!E5/число!E6</f>
        <v>0.3023255813953488</v>
      </c>
      <c r="F5" s="5">
        <f>число!F5/число!F6</f>
        <v>0.37209302325581395</v>
      </c>
      <c r="G5" s="5">
        <f>число!G5/число!G6</f>
        <v>0.6046511627906976</v>
      </c>
      <c r="H5" s="5">
        <f>число!H5/число!H6</f>
        <v>0.6162790697674418</v>
      </c>
    </row>
    <row r="6" ht="13.5" customHeight="1"/>
  </sheetData>
  <sheetProtection/>
  <mergeCells count="1">
    <mergeCell ref="A1:D1"/>
  </mergeCells>
  <printOptions/>
  <pageMargins left="0.75" right="0.75" top="1" bottom="1" header="0.5" footer="0.5"/>
  <pageSetup orientation="portrait" paperSize="9"/>
  <ignoredErrors>
    <ignoredError sqref="D3:H5" evalError="1"/>
  </ignoredErrors>
</worksheet>
</file>

<file path=xl/worksheets/sheet3.xml><?xml version="1.0" encoding="utf-8"?>
<worksheet xmlns="http://schemas.openxmlformats.org/spreadsheetml/2006/main" xmlns:r="http://schemas.openxmlformats.org/officeDocument/2006/relationships">
  <dimension ref="A1:H7"/>
  <sheetViews>
    <sheetView showGridLines="0" zoomScale="150" zoomScaleNormal="150" zoomScalePageLayoutView="0" workbookViewId="0" topLeftCell="A1">
      <selection activeCell="A20" sqref="A20"/>
    </sheetView>
  </sheetViews>
  <sheetFormatPr defaultColWidth="9.00390625" defaultRowHeight="12.75"/>
  <cols>
    <col min="1" max="1" width="18.75390625" style="0" customWidth="1"/>
    <col min="2" max="2" width="14.375" style="0" customWidth="1"/>
    <col min="3" max="3" width="15.25390625" style="0" customWidth="1"/>
    <col min="4" max="4" width="16.00390625" style="0" customWidth="1"/>
    <col min="5" max="5" width="12.75390625" style="0" customWidth="1"/>
    <col min="6" max="6" width="17.375" style="0" customWidth="1"/>
    <col min="7" max="7" width="16.875" style="0" customWidth="1"/>
    <col min="8" max="8" width="13.75390625" style="0" customWidth="1"/>
  </cols>
  <sheetData>
    <row r="1" spans="1:8" s="2" customFormat="1" ht="27.75" customHeight="1">
      <c r="A1" s="25" t="str">
        <f>число!A1</f>
        <v>Сводный протокол обследования обучающихся по КОТ</v>
      </c>
      <c r="B1" s="25"/>
      <c r="C1" s="25"/>
      <c r="D1" s="25"/>
      <c r="E1" s="25"/>
      <c r="F1" s="25"/>
      <c r="G1" s="25"/>
      <c r="H1" s="25"/>
    </row>
    <row r="2" spans="1:8" s="2" customFormat="1" ht="27.75" customHeight="1">
      <c r="A2" s="26" t="s">
        <v>50</v>
      </c>
      <c r="B2" s="26"/>
      <c r="C2" s="26"/>
      <c r="D2" s="26"/>
      <c r="E2" s="26"/>
      <c r="F2" s="26"/>
      <c r="G2" s="26"/>
      <c r="H2" s="26"/>
    </row>
    <row r="3" spans="1:8" s="2" customFormat="1" ht="38.25" customHeight="1">
      <c r="A3" s="4" t="s">
        <v>11</v>
      </c>
      <c r="B3" s="3" t="s">
        <v>0</v>
      </c>
      <c r="C3" s="3" t="s">
        <v>4</v>
      </c>
      <c r="D3" s="3" t="s">
        <v>5</v>
      </c>
      <c r="E3" s="3" t="s">
        <v>8</v>
      </c>
      <c r="F3" s="3" t="s">
        <v>17</v>
      </c>
      <c r="G3" s="3" t="s">
        <v>6</v>
      </c>
      <c r="H3" s="3" t="s">
        <v>9</v>
      </c>
    </row>
    <row r="4" spans="1:8" ht="24" customHeight="1">
      <c r="A4" s="10" t="s">
        <v>12</v>
      </c>
      <c r="B4" s="12">
        <f>'[1]ср.знач.'!$B$3</f>
        <v>1.2564935064935066</v>
      </c>
      <c r="C4" s="12">
        <f>'[1]ср.знач.'!$C$3</f>
        <v>2.1363636363636362</v>
      </c>
      <c r="D4" s="12">
        <f>'[1]ср.знач.'!$D$3</f>
        <v>0.9093150450994727</v>
      </c>
      <c r="E4" s="12">
        <f>'[1]ср.знач.'!$E$3</f>
        <v>0.606060606060606</v>
      </c>
      <c r="F4" s="12">
        <f>'[1]ср.знач.'!$F$3</f>
        <v>0.5305529033698891</v>
      </c>
      <c r="G4" s="12">
        <f>'[1]ср.знач.'!$G$3</f>
        <v>0.5071428571428571</v>
      </c>
      <c r="H4" s="12">
        <f>'[1]ср.знач.'!$H$3</f>
        <v>0.5297799422799424</v>
      </c>
    </row>
    <row r="5" spans="1:8" ht="25.5" customHeight="1">
      <c r="A5" s="10" t="s">
        <v>13</v>
      </c>
      <c r="B5" s="12">
        <f>'[2]ср.знач.'!$B$3</f>
        <v>1.5323076923076924</v>
      </c>
      <c r="C5" s="12">
        <f>'[2]ср.знач.'!$C$3</f>
        <v>2.1039999999999996</v>
      </c>
      <c r="D5" s="12">
        <f>'[2]ср.знач.'!$D$3</f>
        <v>0.8685986340847749</v>
      </c>
      <c r="E5" s="12">
        <f>'[2]ср.знач.'!$E$3</f>
        <v>0.82</v>
      </c>
      <c r="F5" s="12">
        <f>'[2]ср.знач.'!$F$3</f>
        <v>0.726439399781505</v>
      </c>
      <c r="G5" s="12">
        <f>'[2]ср.знач.'!$G$3</f>
        <v>0.7509523809523811</v>
      </c>
      <c r="H5" s="12">
        <f>'[2]ср.знач.'!$H$3</f>
        <v>0.6380476190476191</v>
      </c>
    </row>
    <row r="6" spans="1:8" ht="26.25" customHeight="1">
      <c r="A6" s="10" t="s">
        <v>14</v>
      </c>
      <c r="B6" s="12">
        <f>'[3]ср.знач.'!$B$3</f>
        <v>1.1357466063348416</v>
      </c>
      <c r="C6" s="12">
        <f>'[3]ср.знач.'!$C$3</f>
        <v>2.3529411764705883</v>
      </c>
      <c r="D6" s="12">
        <f>'[3]ср.знач.'!$D$3</f>
        <v>0.8355240929173517</v>
      </c>
      <c r="E6" s="12">
        <f>'[3]ср.знач.'!$E$3</f>
        <v>0.6568627450980393</v>
      </c>
      <c r="F6" s="12">
        <f>'[3]ср.знач.'!$F$3</f>
        <v>0.5047597010832305</v>
      </c>
      <c r="G6" s="12">
        <f>'[3]ср.знач.'!$G$3</f>
        <v>0.35848214285714286</v>
      </c>
      <c r="H6" s="12">
        <f>'[3]ср.знач.'!$H$3</f>
        <v>0.32980859010270774</v>
      </c>
    </row>
    <row r="7" spans="1:8" ht="27.75" customHeight="1">
      <c r="A7" s="11" t="s">
        <v>15</v>
      </c>
      <c r="B7" s="12">
        <f>'[4]ср.знач.'!$B$3</f>
        <v>1.13986013986014</v>
      </c>
      <c r="C7" s="12">
        <f>'[4]ср.знач.'!$C$3</f>
        <v>2.5242424242424244</v>
      </c>
      <c r="D7" s="12">
        <f>'[4]ср.знач.'!$D$3</f>
        <v>0.8215444580585459</v>
      </c>
      <c r="E7" s="12">
        <f>'[4]ср.знач.'!$E$3</f>
        <v>0.6136363636363635</v>
      </c>
      <c r="F7" s="12">
        <f>'[4]ср.знач.'!$F$3</f>
        <v>0.468952831575967</v>
      </c>
      <c r="G7" s="12">
        <f>'[4]ср.знач.'!$G$3</f>
        <v>0.2666250416250416</v>
      </c>
      <c r="H7" s="12">
        <f>'[4]ср.знач.'!$H$3</f>
        <v>0.2941558441558441</v>
      </c>
    </row>
    <row r="8" ht="13.5" customHeight="1"/>
  </sheetData>
  <sheetProtection/>
  <mergeCells count="2">
    <mergeCell ref="A1:H1"/>
    <mergeCell ref="A2:H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4"/>
  <sheetViews>
    <sheetView showGridLines="0" zoomScale="150" zoomScaleNormal="150" zoomScalePageLayoutView="0" workbookViewId="0" topLeftCell="A1">
      <selection activeCell="D18" sqref="D18"/>
    </sheetView>
  </sheetViews>
  <sheetFormatPr defaultColWidth="9.00390625" defaultRowHeight="12.75"/>
  <cols>
    <col min="1" max="1" width="14.375" style="0" customWidth="1"/>
    <col min="2" max="2" width="15.25390625" style="0" customWidth="1"/>
    <col min="3" max="3" width="16.00390625" style="0" customWidth="1"/>
    <col min="4" max="4" width="12.75390625" style="0" customWidth="1"/>
    <col min="5" max="5" width="17.375" style="0" customWidth="1"/>
    <col min="6" max="6" width="16.875" style="0" customWidth="1"/>
    <col min="7" max="7" width="13.75390625" style="0" customWidth="1"/>
  </cols>
  <sheetData>
    <row r="1" spans="1:7" s="2" customFormat="1" ht="27.75" customHeight="1">
      <c r="A1" s="25" t="str">
        <f>число!A1</f>
        <v>Сводный протокол обследования обучающихся по КОТ</v>
      </c>
      <c r="B1" s="25"/>
      <c r="C1" s="25"/>
      <c r="D1" s="25"/>
      <c r="E1" s="25"/>
      <c r="F1" s="25"/>
      <c r="G1" s="25"/>
    </row>
    <row r="2" spans="1:7" s="2" customFormat="1" ht="27.75" customHeight="1">
      <c r="A2" s="26" t="s">
        <v>16</v>
      </c>
      <c r="B2" s="26"/>
      <c r="C2" s="26"/>
      <c r="D2" s="26"/>
      <c r="E2" s="26"/>
      <c r="F2" s="26"/>
      <c r="G2" s="26"/>
    </row>
    <row r="3" spans="1:7" s="2" customFormat="1" ht="38.25" customHeight="1">
      <c r="A3" s="3" t="s">
        <v>0</v>
      </c>
      <c r="B3" s="3" t="s">
        <v>4</v>
      </c>
      <c r="C3" s="3" t="s">
        <v>5</v>
      </c>
      <c r="D3" s="3" t="s">
        <v>8</v>
      </c>
      <c r="E3" s="3" t="s">
        <v>17</v>
      </c>
      <c r="F3" s="3" t="s">
        <v>6</v>
      </c>
      <c r="G3" s="3" t="s">
        <v>9</v>
      </c>
    </row>
    <row r="4" spans="1:7" ht="24" customHeight="1">
      <c r="A4" s="12">
        <f>AVERAGE('среднее по классам'!B4:B7)</f>
        <v>1.266101986249045</v>
      </c>
      <c r="B4" s="12">
        <f>AVERAGE('среднее по классам'!C4:C7)</f>
        <v>2.2793868092691625</v>
      </c>
      <c r="C4" s="12">
        <f>AVERAGE('среднее по классам'!D4:D7)</f>
        <v>0.8587455575400363</v>
      </c>
      <c r="D4" s="12">
        <f>AVERAGE('среднее по классам'!E4:E7)</f>
        <v>0.6741399286987522</v>
      </c>
      <c r="E4" s="12">
        <f>AVERAGE('среднее по классам'!F4:F7)</f>
        <v>0.5576762089526479</v>
      </c>
      <c r="F4" s="12">
        <f>AVERAGE('среднее по классам'!G4:G7)</f>
        <v>0.47080060564435566</v>
      </c>
      <c r="G4" s="12">
        <f>AVERAGE('среднее по классам'!H4:H7)</f>
        <v>0.4479479988965283</v>
      </c>
    </row>
    <row r="5" ht="13.5" customHeight="1"/>
  </sheetData>
  <sheetProtection/>
  <mergeCells count="2">
    <mergeCell ref="A1:G1"/>
    <mergeCell ref="A2:G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132"/>
  <sheetViews>
    <sheetView tabSelected="1" zoomScalePageLayoutView="0" workbookViewId="0" topLeftCell="A1">
      <selection activeCell="I12" sqref="I12"/>
    </sheetView>
  </sheetViews>
  <sheetFormatPr defaultColWidth="9.00390625" defaultRowHeight="12.75"/>
  <cols>
    <col min="1" max="1" width="18.25390625" style="0" customWidth="1"/>
    <col min="2" max="2" width="15.625" style="0" customWidth="1"/>
    <col min="3" max="3" width="15.75390625" style="0" customWidth="1"/>
    <col min="4" max="4" width="16.625" style="0" customWidth="1"/>
    <col min="5" max="5" width="14.125" style="0" customWidth="1"/>
    <col min="6" max="6" width="15.25390625" style="0" customWidth="1"/>
    <col min="7" max="7" width="14.125" style="0" customWidth="1"/>
    <col min="8" max="8" width="13.375" style="0" customWidth="1"/>
  </cols>
  <sheetData>
    <row r="1" spans="1:10" ht="12.75">
      <c r="A1" s="27" t="s">
        <v>19</v>
      </c>
      <c r="B1" s="27"/>
      <c r="C1" s="27"/>
      <c r="D1" s="27"/>
      <c r="E1" s="27"/>
      <c r="F1" s="27"/>
      <c r="G1" s="27"/>
      <c r="H1" s="27"/>
      <c r="I1" s="15"/>
      <c r="J1" s="15"/>
    </row>
    <row r="2" spans="1:10" ht="12.75">
      <c r="A2" s="27" t="s">
        <v>20</v>
      </c>
      <c r="B2" s="27"/>
      <c r="C2" s="27"/>
      <c r="D2" s="27"/>
      <c r="E2" s="27"/>
      <c r="F2" s="27"/>
      <c r="G2" s="27"/>
      <c r="H2" s="27"/>
      <c r="I2" s="15"/>
      <c r="J2" s="15"/>
    </row>
    <row r="3" spans="1:10" ht="12.75">
      <c r="A3" s="14" t="s">
        <v>23</v>
      </c>
      <c r="B3" s="28" t="s">
        <v>24</v>
      </c>
      <c r="C3" s="28"/>
      <c r="D3" s="28"/>
      <c r="E3" s="28"/>
      <c r="F3" s="28"/>
      <c r="G3" s="28"/>
      <c r="H3" s="28"/>
      <c r="I3" s="14"/>
      <c r="J3" s="14"/>
    </row>
    <row r="4" spans="1:10" ht="12.75">
      <c r="A4" t="s">
        <v>25</v>
      </c>
      <c r="B4" s="28" t="s">
        <v>26</v>
      </c>
      <c r="C4" s="28"/>
      <c r="D4" s="28"/>
      <c r="E4" s="28"/>
      <c r="F4" s="28"/>
      <c r="G4" s="28"/>
      <c r="H4" s="28"/>
      <c r="I4" s="14"/>
      <c r="J4" s="14"/>
    </row>
    <row r="5" spans="1:7" ht="12.75">
      <c r="A5" t="s">
        <v>27</v>
      </c>
      <c r="B5" s="28" t="s">
        <v>28</v>
      </c>
      <c r="C5" s="28"/>
      <c r="D5" t="str">
        <f>число!G1</f>
        <v>7 классы</v>
      </c>
      <c r="F5">
        <f>число!B6</f>
        <v>86</v>
      </c>
      <c r="G5" t="s">
        <v>29</v>
      </c>
    </row>
    <row r="6" spans="1:8" ht="39.75" customHeight="1">
      <c r="A6" s="13" t="s">
        <v>30</v>
      </c>
      <c r="B6" s="30" t="s">
        <v>31</v>
      </c>
      <c r="C6" s="30"/>
      <c r="D6" s="30"/>
      <c r="E6" s="30"/>
      <c r="F6" s="30"/>
      <c r="G6" s="30"/>
      <c r="H6" s="30"/>
    </row>
    <row r="7" spans="1:8" ht="26.25" customHeight="1">
      <c r="A7" s="13" t="s">
        <v>32</v>
      </c>
      <c r="B7" s="31" t="s">
        <v>33</v>
      </c>
      <c r="C7" s="31"/>
      <c r="D7" s="31"/>
      <c r="E7" s="31"/>
      <c r="F7" s="31"/>
      <c r="G7" s="31"/>
      <c r="H7" s="31"/>
    </row>
    <row r="8" spans="2:8" ht="11.25" customHeight="1">
      <c r="B8" s="29" t="s">
        <v>35</v>
      </c>
      <c r="C8" s="29"/>
      <c r="D8" s="29"/>
      <c r="E8" s="29"/>
      <c r="F8" s="29"/>
      <c r="G8" s="29"/>
      <c r="H8" s="29"/>
    </row>
    <row r="9" spans="2:8" ht="12.75">
      <c r="B9" s="29" t="s">
        <v>36</v>
      </c>
      <c r="C9" s="29"/>
      <c r="D9" s="29"/>
      <c r="E9" s="29"/>
      <c r="F9" s="29"/>
      <c r="G9" s="29"/>
      <c r="H9" s="29"/>
    </row>
    <row r="10" spans="2:8" ht="12.75">
      <c r="B10" s="29" t="s">
        <v>34</v>
      </c>
      <c r="C10" s="29"/>
      <c r="D10" s="29"/>
      <c r="E10" s="29"/>
      <c r="F10" s="29"/>
      <c r="G10" s="29"/>
      <c r="H10" s="29"/>
    </row>
    <row r="11" spans="2:8" ht="12.75">
      <c r="B11" s="29" t="s">
        <v>37</v>
      </c>
      <c r="C11" s="29"/>
      <c r="D11" s="29"/>
      <c r="E11" s="29"/>
      <c r="F11" s="29"/>
      <c r="G11" s="29"/>
      <c r="H11" s="29"/>
    </row>
    <row r="12" spans="2:8" ht="12.75">
      <c r="B12" s="29" t="s">
        <v>38</v>
      </c>
      <c r="C12" s="29"/>
      <c r="D12" s="29"/>
      <c r="E12" s="29"/>
      <c r="F12" s="29"/>
      <c r="G12" s="29"/>
      <c r="H12" s="29"/>
    </row>
    <row r="13" spans="2:8" ht="12.75">
      <c r="B13" s="29" t="s">
        <v>39</v>
      </c>
      <c r="C13" s="29"/>
      <c r="D13" s="29"/>
      <c r="E13" s="29"/>
      <c r="F13" s="29"/>
      <c r="G13" s="29"/>
      <c r="H13" s="29"/>
    </row>
    <row r="14" ht="12.75">
      <c r="B14" s="16" t="s">
        <v>40</v>
      </c>
    </row>
    <row r="15" ht="12.75">
      <c r="B15" s="16" t="s">
        <v>41</v>
      </c>
    </row>
    <row r="16" ht="12.75">
      <c r="B16" s="16" t="s">
        <v>38</v>
      </c>
    </row>
    <row r="17" ht="12.75">
      <c r="B17" s="16" t="s">
        <v>39</v>
      </c>
    </row>
    <row r="18" ht="12.75">
      <c r="B18" s="16" t="s">
        <v>40</v>
      </c>
    </row>
    <row r="19" ht="12.75">
      <c r="B19" s="16" t="s">
        <v>42</v>
      </c>
    </row>
    <row r="20" ht="12.75">
      <c r="B20" s="16" t="s">
        <v>38</v>
      </c>
    </row>
    <row r="21" ht="12.75">
      <c r="B21" s="16" t="s">
        <v>39</v>
      </c>
    </row>
    <row r="22" ht="12.75">
      <c r="B22" s="16" t="s">
        <v>40</v>
      </c>
    </row>
    <row r="23" ht="12.75">
      <c r="B23" s="16" t="s">
        <v>46</v>
      </c>
    </row>
    <row r="24" ht="12.75">
      <c r="B24" s="16" t="s">
        <v>43</v>
      </c>
    </row>
    <row r="25" ht="12.75">
      <c r="B25" s="16" t="s">
        <v>44</v>
      </c>
    </row>
    <row r="26" ht="12.75">
      <c r="B26" s="16" t="s">
        <v>45</v>
      </c>
    </row>
    <row r="27" ht="12.75">
      <c r="B27" s="16" t="s">
        <v>51</v>
      </c>
    </row>
    <row r="28" ht="12.75">
      <c r="B28" s="16" t="s">
        <v>43</v>
      </c>
    </row>
    <row r="29" ht="12.75">
      <c r="B29" s="16" t="s">
        <v>44</v>
      </c>
    </row>
    <row r="30" ht="12.75">
      <c r="B30" s="16" t="s">
        <v>47</v>
      </c>
    </row>
    <row r="31" ht="12.75">
      <c r="B31" s="16" t="s">
        <v>48</v>
      </c>
    </row>
    <row r="32" ht="12.75">
      <c r="B32" s="16" t="s">
        <v>43</v>
      </c>
    </row>
    <row r="33" ht="12.75">
      <c r="B33" s="16" t="s">
        <v>44</v>
      </c>
    </row>
    <row r="34" ht="12.75">
      <c r="B34" s="16" t="s">
        <v>45</v>
      </c>
    </row>
    <row r="35" ht="12.75">
      <c r="A35" t="s">
        <v>49</v>
      </c>
    </row>
    <row r="36" spans="2:8" ht="12.75">
      <c r="B36" s="35" t="str">
        <f>число!A1</f>
        <v>Сводный протокол обследования обучающихся по КОТ</v>
      </c>
      <c r="C36" s="35"/>
      <c r="D36" s="35"/>
      <c r="E36" s="35"/>
      <c r="F36" s="35"/>
      <c r="G36" s="35"/>
      <c r="H36" s="35"/>
    </row>
    <row r="37" spans="1:9" ht="36.75" customHeight="1">
      <c r="A37" s="4" t="str">
        <f>число!A2</f>
        <v>Уровни</v>
      </c>
      <c r="B37" s="3" t="str">
        <f>число!B2</f>
        <v>Коэффициент умственного развития</v>
      </c>
      <c r="C37" s="3" t="str">
        <f>число!C2</f>
        <v>Скорость мыслительных операций</v>
      </c>
      <c r="D37" s="3" t="str">
        <f>число!D2</f>
        <v>Эффективность мыслительной деятельности</v>
      </c>
      <c r="E37" s="3" t="str">
        <f>число!E2</f>
        <v>Эрудиция</v>
      </c>
      <c r="F37" s="3" t="str">
        <f>число!G2</f>
        <v>Математическое мышление</v>
      </c>
      <c r="G37" s="3" t="str">
        <f>число!F2</f>
        <v>Лингвистическое мышление</v>
      </c>
      <c r="H37" s="3" t="str">
        <f>число!H2</f>
        <v>Зрительное внимание</v>
      </c>
      <c r="I37" s="13"/>
    </row>
    <row r="38" spans="1:8" ht="24.75" customHeight="1">
      <c r="A38" s="3" t="str">
        <f>число!A3</f>
        <v>Высокий (выше нормы)</v>
      </c>
      <c r="B38" s="7">
        <f>число!B3</f>
        <v>49</v>
      </c>
      <c r="C38" s="7">
        <f>число!C3</f>
        <v>45</v>
      </c>
      <c r="D38" s="7">
        <f>число!D3</f>
        <v>71</v>
      </c>
      <c r="E38" s="7">
        <f>число!E3</f>
        <v>26</v>
      </c>
      <c r="F38" s="7">
        <f>число!F3</f>
        <v>14</v>
      </c>
      <c r="G38" s="7">
        <f>число!G3</f>
        <v>20</v>
      </c>
      <c r="H38" s="7">
        <f>число!H3</f>
        <v>13</v>
      </c>
    </row>
    <row r="39" spans="1:8" ht="26.25" customHeight="1">
      <c r="A39" s="3" t="str">
        <f>число!A4</f>
        <v>Средний (норма)</v>
      </c>
      <c r="B39" s="7">
        <f>число!B4</f>
        <v>27</v>
      </c>
      <c r="C39" s="7">
        <f>число!C4</f>
        <v>41</v>
      </c>
      <c r="D39" s="7">
        <f>число!D4</f>
        <v>13</v>
      </c>
      <c r="E39" s="7">
        <f>число!E4</f>
        <v>34</v>
      </c>
      <c r="F39" s="7">
        <f>число!F4</f>
        <v>40</v>
      </c>
      <c r="G39" s="7">
        <f>число!G4</f>
        <v>14</v>
      </c>
      <c r="H39" s="7">
        <f>число!H4</f>
        <v>20</v>
      </c>
    </row>
    <row r="40" spans="1:8" ht="25.5" customHeight="1">
      <c r="A40" s="3" t="str">
        <f>число!A5</f>
        <v>Низкий (ниже нормы)</v>
      </c>
      <c r="B40" s="7">
        <f>число!B5</f>
        <v>10</v>
      </c>
      <c r="C40" s="7">
        <f>число!C5</f>
        <v>0</v>
      </c>
      <c r="D40" s="7">
        <f>число!D5</f>
        <v>2</v>
      </c>
      <c r="E40" s="7">
        <f>число!E5</f>
        <v>26</v>
      </c>
      <c r="F40" s="7">
        <f>число!F5</f>
        <v>32</v>
      </c>
      <c r="G40" s="7">
        <f>число!G5</f>
        <v>52</v>
      </c>
      <c r="H40" s="7">
        <f>число!H5</f>
        <v>53</v>
      </c>
    </row>
    <row r="77" spans="1:8" ht="43.5" customHeight="1">
      <c r="A77" s="4" t="str">
        <f>'среднее по классам'!A3</f>
        <v>Классы</v>
      </c>
      <c r="B77" s="3" t="str">
        <f>'среднее по классам'!B3</f>
        <v>Коэффициент умственного развития</v>
      </c>
      <c r="C77" s="3" t="str">
        <f>'среднее по классам'!C3</f>
        <v>Скорость мыслительных операций</v>
      </c>
      <c r="D77" s="3" t="str">
        <f>'среднее по классам'!D3</f>
        <v>Эффективность мыслительной деятельности</v>
      </c>
      <c r="E77" s="3" t="str">
        <f>'среднее по классам'!E3</f>
        <v>Эрудиция</v>
      </c>
      <c r="F77" s="3" t="str">
        <f>'среднее по классам'!F3</f>
        <v>Лингвистическое мышления</v>
      </c>
      <c r="G77" s="3" t="str">
        <f>'среднее по классам'!G3</f>
        <v>Математическое мышление</v>
      </c>
      <c r="H77" s="3" t="str">
        <f>'среднее по классам'!H3</f>
        <v>Зрительное внимание</v>
      </c>
    </row>
    <row r="78" spans="1:8" ht="12.75">
      <c r="A78" s="4" t="str">
        <f>'среднее по классам'!A4</f>
        <v>7А</v>
      </c>
      <c r="B78" s="12">
        <f>'среднее по классам'!B4</f>
        <v>1.2564935064935066</v>
      </c>
      <c r="C78" s="12">
        <f>'среднее по классам'!C4</f>
        <v>2.1363636363636362</v>
      </c>
      <c r="D78" s="12">
        <f>'среднее по классам'!D4</f>
        <v>0.9093150450994727</v>
      </c>
      <c r="E78" s="12">
        <f>'среднее по классам'!E4</f>
        <v>0.606060606060606</v>
      </c>
      <c r="F78" s="12">
        <f>'среднее по классам'!F4</f>
        <v>0.5305529033698891</v>
      </c>
      <c r="G78" s="12">
        <f>'среднее по классам'!G4</f>
        <v>0.5071428571428571</v>
      </c>
      <c r="H78" s="12">
        <f>'среднее по классам'!H4</f>
        <v>0.5297799422799424</v>
      </c>
    </row>
    <row r="79" spans="1:8" ht="12.75">
      <c r="A79" s="4" t="str">
        <f>'среднее по классам'!A5</f>
        <v>7М</v>
      </c>
      <c r="B79" s="12">
        <f>'среднее по классам'!B5</f>
        <v>1.5323076923076924</v>
      </c>
      <c r="C79" s="12">
        <f>'среднее по классам'!C5</f>
        <v>2.1039999999999996</v>
      </c>
      <c r="D79" s="12">
        <f>'среднее по классам'!D5</f>
        <v>0.8685986340847749</v>
      </c>
      <c r="E79" s="12">
        <f>'среднее по классам'!E5</f>
        <v>0.82</v>
      </c>
      <c r="F79" s="12">
        <f>'среднее по классам'!F5</f>
        <v>0.726439399781505</v>
      </c>
      <c r="G79" s="12">
        <f>'среднее по классам'!G5</f>
        <v>0.7509523809523811</v>
      </c>
      <c r="H79" s="12">
        <f>'среднее по классам'!H5</f>
        <v>0.6380476190476191</v>
      </c>
    </row>
    <row r="80" spans="1:8" ht="12.75">
      <c r="A80" s="4" t="str">
        <f>'среднее по классам'!A6</f>
        <v>7В</v>
      </c>
      <c r="B80" s="12">
        <f>'среднее по классам'!B6</f>
        <v>1.1357466063348416</v>
      </c>
      <c r="C80" s="12">
        <f>'среднее по классам'!C6</f>
        <v>2.3529411764705883</v>
      </c>
      <c r="D80" s="12">
        <f>'среднее по классам'!D6</f>
        <v>0.8355240929173517</v>
      </c>
      <c r="E80" s="12">
        <f>'среднее по классам'!E6</f>
        <v>0.6568627450980393</v>
      </c>
      <c r="F80" s="12">
        <f>'среднее по классам'!F6</f>
        <v>0.5047597010832305</v>
      </c>
      <c r="G80" s="12">
        <f>'среднее по классам'!G6</f>
        <v>0.35848214285714286</v>
      </c>
      <c r="H80" s="12">
        <f>'среднее по классам'!H6</f>
        <v>0.32980859010270774</v>
      </c>
    </row>
    <row r="81" spans="1:8" ht="12.75">
      <c r="A81" s="4" t="str">
        <f>'среднее по классам'!A7</f>
        <v>7Г</v>
      </c>
      <c r="B81" s="12">
        <f>'среднее по классам'!B7</f>
        <v>1.13986013986014</v>
      </c>
      <c r="C81" s="12">
        <f>'среднее по классам'!C7</f>
        <v>2.5242424242424244</v>
      </c>
      <c r="D81" s="12">
        <f>'среднее по классам'!D7</f>
        <v>0.8215444580585459</v>
      </c>
      <c r="E81" s="12">
        <f>'среднее по классам'!E7</f>
        <v>0.6136363636363635</v>
      </c>
      <c r="F81" s="12">
        <f>'среднее по классам'!F7</f>
        <v>0.468952831575967</v>
      </c>
      <c r="G81" s="12">
        <f>'среднее по классам'!G7</f>
        <v>0.2666250416250416</v>
      </c>
      <c r="H81" s="12">
        <f>'среднее по классам'!H7</f>
        <v>0.2941558441558441</v>
      </c>
    </row>
    <row r="124" spans="1:8" ht="12.75">
      <c r="A124" s="34" t="s">
        <v>52</v>
      </c>
      <c r="B124" s="34"/>
      <c r="C124" s="34"/>
      <c r="D124" s="7"/>
      <c r="E124" s="34" t="s">
        <v>53</v>
      </c>
      <c r="F124" s="34"/>
      <c r="G124" s="34"/>
      <c r="H124" s="34"/>
    </row>
    <row r="125" spans="1:8" ht="39" customHeight="1">
      <c r="A125" s="33" t="s">
        <v>54</v>
      </c>
      <c r="B125" s="33"/>
      <c r="C125" s="33"/>
      <c r="D125" s="18">
        <f>'%'!B3+'%'!B4</f>
        <v>0.8837209302325582</v>
      </c>
      <c r="E125" s="33" t="s">
        <v>57</v>
      </c>
      <c r="F125" s="33"/>
      <c r="G125" s="33"/>
      <c r="H125" s="33"/>
    </row>
    <row r="126" spans="1:8" ht="26.25" customHeight="1">
      <c r="A126" s="33" t="s">
        <v>55</v>
      </c>
      <c r="B126" s="33"/>
      <c r="C126" s="33"/>
      <c r="D126" s="18">
        <f>'%'!B5</f>
        <v>0.11627906976744186</v>
      </c>
      <c r="E126" s="33" t="s">
        <v>69</v>
      </c>
      <c r="F126" s="33"/>
      <c r="G126" s="33"/>
      <c r="H126" s="33"/>
    </row>
    <row r="127" spans="1:8" ht="40.5" customHeight="1">
      <c r="A127" s="33" t="s">
        <v>56</v>
      </c>
      <c r="B127" s="33"/>
      <c r="C127" s="33"/>
      <c r="D127" s="19">
        <f>'%'!C3+'%'!C4</f>
        <v>1</v>
      </c>
      <c r="E127" s="32" t="s">
        <v>58</v>
      </c>
      <c r="F127" s="32"/>
      <c r="G127" s="32"/>
      <c r="H127" s="32"/>
    </row>
    <row r="128" spans="1:8" ht="27.75" customHeight="1">
      <c r="A128" s="32" t="s">
        <v>59</v>
      </c>
      <c r="B128" s="32"/>
      <c r="C128" s="32"/>
      <c r="D128" s="18">
        <f>'%'!D3+'%'!D4</f>
        <v>0.9767441860465116</v>
      </c>
      <c r="E128" s="33" t="s">
        <v>60</v>
      </c>
      <c r="F128" s="33"/>
      <c r="G128" s="33"/>
      <c r="H128" s="33"/>
    </row>
    <row r="129" spans="1:8" ht="12.75">
      <c r="A129" s="33" t="s">
        <v>61</v>
      </c>
      <c r="B129" s="33"/>
      <c r="C129" s="33"/>
      <c r="D129" s="18">
        <f>'%'!E5</f>
        <v>0.3023255813953488</v>
      </c>
      <c r="E129" s="33" t="s">
        <v>65</v>
      </c>
      <c r="F129" s="33"/>
      <c r="G129" s="33"/>
      <c r="H129" s="33"/>
    </row>
    <row r="130" spans="1:8" ht="25.5" customHeight="1">
      <c r="A130" s="32" t="s">
        <v>62</v>
      </c>
      <c r="B130" s="32"/>
      <c r="C130" s="32"/>
      <c r="D130" s="18">
        <f>'%'!F5</f>
        <v>0.37209302325581395</v>
      </c>
      <c r="E130" s="32" t="s">
        <v>63</v>
      </c>
      <c r="F130" s="32"/>
      <c r="G130" s="32"/>
      <c r="H130" s="32"/>
    </row>
    <row r="131" spans="1:8" ht="37.5" customHeight="1">
      <c r="A131" s="32" t="s">
        <v>64</v>
      </c>
      <c r="B131" s="32"/>
      <c r="C131" s="32"/>
      <c r="D131" s="18">
        <f>'%'!G5</f>
        <v>0.6046511627906976</v>
      </c>
      <c r="E131" s="32" t="s">
        <v>68</v>
      </c>
      <c r="F131" s="32"/>
      <c r="G131" s="32"/>
      <c r="H131" s="32"/>
    </row>
    <row r="132" spans="1:8" ht="27" customHeight="1">
      <c r="A132" s="32" t="s">
        <v>66</v>
      </c>
      <c r="B132" s="32"/>
      <c r="C132" s="32"/>
      <c r="D132" s="18">
        <f>'%'!H5</f>
        <v>0.6162790697674418</v>
      </c>
      <c r="E132" s="32" t="s">
        <v>67</v>
      </c>
      <c r="F132" s="32"/>
      <c r="G132" s="32"/>
      <c r="H132" s="32"/>
    </row>
  </sheetData>
  <sheetProtection/>
  <mergeCells count="32">
    <mergeCell ref="B5:C5"/>
    <mergeCell ref="B36:H36"/>
    <mergeCell ref="A125:C125"/>
    <mergeCell ref="B13:H13"/>
    <mergeCell ref="B12:H12"/>
    <mergeCell ref="A126:C126"/>
    <mergeCell ref="E125:H125"/>
    <mergeCell ref="E128:H128"/>
    <mergeCell ref="E124:H124"/>
    <mergeCell ref="A124:C124"/>
    <mergeCell ref="E126:H126"/>
    <mergeCell ref="A127:C127"/>
    <mergeCell ref="E127:H127"/>
    <mergeCell ref="A128:C128"/>
    <mergeCell ref="A129:C129"/>
    <mergeCell ref="E129:H129"/>
    <mergeCell ref="A130:C130"/>
    <mergeCell ref="E130:H130"/>
    <mergeCell ref="A131:C131"/>
    <mergeCell ref="E131:H131"/>
    <mergeCell ref="A132:C132"/>
    <mergeCell ref="E132:H132"/>
    <mergeCell ref="A1:H1"/>
    <mergeCell ref="A2:H2"/>
    <mergeCell ref="B3:H3"/>
    <mergeCell ref="B11:H11"/>
    <mergeCell ref="B9:H9"/>
    <mergeCell ref="B10:H10"/>
    <mergeCell ref="B4:H4"/>
    <mergeCell ref="B6:H6"/>
    <mergeCell ref="B7:H7"/>
    <mergeCell ref="B8:H8"/>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D88"/>
  <sheetViews>
    <sheetView zoomScalePageLayoutView="0" workbookViewId="0" topLeftCell="A43">
      <selection activeCell="M35" sqref="M35"/>
    </sheetView>
  </sheetViews>
  <sheetFormatPr defaultColWidth="9.00390625" defaultRowHeight="12.75"/>
  <cols>
    <col min="1" max="1" width="4.375" style="0" customWidth="1"/>
    <col min="2" max="2" width="37.125" style="0" customWidth="1"/>
    <col min="3" max="3" width="10.375" style="0" customWidth="1"/>
    <col min="4" max="4" width="15.25390625" style="0" customWidth="1"/>
  </cols>
  <sheetData>
    <row r="1" spans="2:4" ht="39" customHeight="1">
      <c r="B1" s="36" t="s">
        <v>70</v>
      </c>
      <c r="C1" s="36"/>
      <c r="D1" s="36"/>
    </row>
    <row r="2" spans="1:4" ht="38.25">
      <c r="A2" s="7" t="s">
        <v>73</v>
      </c>
      <c r="B2" s="7" t="s">
        <v>71</v>
      </c>
      <c r="C2" s="7" t="s">
        <v>72</v>
      </c>
      <c r="D2" s="21" t="s">
        <v>0</v>
      </c>
    </row>
    <row r="3" spans="1:4" ht="12.75">
      <c r="A3" s="7">
        <v>1</v>
      </c>
      <c r="B3" s="20" t="s">
        <v>110</v>
      </c>
      <c r="C3" s="24" t="s">
        <v>13</v>
      </c>
      <c r="D3" s="22">
        <v>2.31</v>
      </c>
    </row>
    <row r="4" spans="1:4" ht="12.75">
      <c r="A4" s="7">
        <v>2</v>
      </c>
      <c r="B4" s="20" t="s">
        <v>76</v>
      </c>
      <c r="C4" s="7" t="s">
        <v>12</v>
      </c>
      <c r="D4" s="22">
        <v>2.08</v>
      </c>
    </row>
    <row r="5" spans="1:4" ht="12.75">
      <c r="A5" s="7">
        <v>3</v>
      </c>
      <c r="B5" s="20" t="s">
        <v>126</v>
      </c>
      <c r="C5" s="24" t="s">
        <v>14</v>
      </c>
      <c r="D5" s="22">
        <v>2.08</v>
      </c>
    </row>
    <row r="6" spans="1:4" ht="12.75">
      <c r="A6" s="7">
        <v>4</v>
      </c>
      <c r="B6" s="20" t="s">
        <v>101</v>
      </c>
      <c r="C6" s="24" t="s">
        <v>13</v>
      </c>
      <c r="D6" s="22">
        <v>1.85</v>
      </c>
    </row>
    <row r="7" spans="1:4" ht="12.75">
      <c r="A7" s="7">
        <v>5</v>
      </c>
      <c r="B7" s="20" t="s">
        <v>102</v>
      </c>
      <c r="C7" s="24" t="s">
        <v>13</v>
      </c>
      <c r="D7" s="22">
        <v>1.85</v>
      </c>
    </row>
    <row r="8" spans="1:4" ht="12.75">
      <c r="A8" s="7">
        <v>6</v>
      </c>
      <c r="B8" s="20" t="s">
        <v>98</v>
      </c>
      <c r="C8" s="24" t="s">
        <v>13</v>
      </c>
      <c r="D8" s="22">
        <v>1.77</v>
      </c>
    </row>
    <row r="9" spans="1:4" ht="12.75">
      <c r="A9" s="7">
        <v>7</v>
      </c>
      <c r="B9" s="20" t="s">
        <v>104</v>
      </c>
      <c r="C9" s="24" t="s">
        <v>13</v>
      </c>
      <c r="D9" s="22">
        <v>1.77</v>
      </c>
    </row>
    <row r="10" spans="1:4" ht="12.75">
      <c r="A10" s="7">
        <v>8</v>
      </c>
      <c r="B10" s="20" t="s">
        <v>108</v>
      </c>
      <c r="C10" s="24" t="s">
        <v>13</v>
      </c>
      <c r="D10" s="22">
        <v>1.77</v>
      </c>
    </row>
    <row r="11" spans="1:4" ht="12.75">
      <c r="A11" s="7">
        <v>9</v>
      </c>
      <c r="B11" s="20" t="s">
        <v>116</v>
      </c>
      <c r="C11" s="24" t="s">
        <v>13</v>
      </c>
      <c r="D11" s="22">
        <v>1.77</v>
      </c>
    </row>
    <row r="12" spans="1:4" ht="12.75">
      <c r="A12" s="7">
        <v>10</v>
      </c>
      <c r="B12" s="20" t="s">
        <v>127</v>
      </c>
      <c r="C12" s="24" t="s">
        <v>14</v>
      </c>
      <c r="D12" s="22">
        <v>1.77</v>
      </c>
    </row>
    <row r="13" spans="1:4" ht="12.75">
      <c r="A13" s="7">
        <v>11</v>
      </c>
      <c r="B13" s="20" t="s">
        <v>152</v>
      </c>
      <c r="C13" s="24" t="s">
        <v>15</v>
      </c>
      <c r="D13" s="22">
        <v>1.77</v>
      </c>
    </row>
    <row r="14" spans="1:4" ht="12.75">
      <c r="A14" s="7">
        <v>12</v>
      </c>
      <c r="B14" s="20" t="s">
        <v>120</v>
      </c>
      <c r="C14" s="24" t="s">
        <v>13</v>
      </c>
      <c r="D14" s="22">
        <v>1.71</v>
      </c>
    </row>
    <row r="15" spans="1:4" ht="12.75">
      <c r="A15" s="7">
        <v>13</v>
      </c>
      <c r="B15" s="20" t="s">
        <v>114</v>
      </c>
      <c r="C15" s="24" t="s">
        <v>13</v>
      </c>
      <c r="D15" s="22">
        <v>1.69</v>
      </c>
    </row>
    <row r="16" spans="1:4" ht="12.75">
      <c r="A16" s="7">
        <v>14</v>
      </c>
      <c r="B16" s="20" t="s">
        <v>139</v>
      </c>
      <c r="C16" s="24" t="s">
        <v>15</v>
      </c>
      <c r="D16" s="22">
        <v>1.69</v>
      </c>
    </row>
    <row r="17" spans="1:4" ht="12.75">
      <c r="A17" s="7">
        <v>15</v>
      </c>
      <c r="B17" s="20" t="s">
        <v>157</v>
      </c>
      <c r="C17" s="24" t="s">
        <v>15</v>
      </c>
      <c r="D17" s="22">
        <v>1.69</v>
      </c>
    </row>
    <row r="18" spans="1:4" ht="12.75">
      <c r="A18" s="7">
        <v>16</v>
      </c>
      <c r="B18" s="20" t="s">
        <v>88</v>
      </c>
      <c r="C18" s="7" t="s">
        <v>12</v>
      </c>
      <c r="D18" s="22">
        <v>1.64</v>
      </c>
    </row>
    <row r="19" spans="1:4" ht="12.75">
      <c r="A19" s="7">
        <v>17</v>
      </c>
      <c r="B19" s="20" t="s">
        <v>91</v>
      </c>
      <c r="C19" s="7" t="s">
        <v>12</v>
      </c>
      <c r="D19" s="22">
        <v>1.62</v>
      </c>
    </row>
    <row r="20" spans="1:4" ht="12.75">
      <c r="A20" s="7">
        <v>18</v>
      </c>
      <c r="B20" s="20" t="s">
        <v>103</v>
      </c>
      <c r="C20" s="24" t="s">
        <v>13</v>
      </c>
      <c r="D20" s="22">
        <v>1.62</v>
      </c>
    </row>
    <row r="21" spans="1:4" ht="12.75">
      <c r="A21" s="7">
        <v>19</v>
      </c>
      <c r="B21" s="20" t="s">
        <v>111</v>
      </c>
      <c r="C21" s="24" t="s">
        <v>13</v>
      </c>
      <c r="D21" s="22">
        <v>1.62</v>
      </c>
    </row>
    <row r="22" spans="1:4" ht="12.75">
      <c r="A22" s="7">
        <v>20</v>
      </c>
      <c r="B22" s="20" t="s">
        <v>149</v>
      </c>
      <c r="C22" s="24" t="s">
        <v>15</v>
      </c>
      <c r="D22" s="22">
        <v>1.62</v>
      </c>
    </row>
    <row r="23" spans="1:4" ht="12.75">
      <c r="A23" s="7">
        <v>21</v>
      </c>
      <c r="B23" s="23" t="s">
        <v>100</v>
      </c>
      <c r="C23" s="24" t="s">
        <v>13</v>
      </c>
      <c r="D23" s="22">
        <v>1.57</v>
      </c>
    </row>
    <row r="24" spans="1:4" ht="12.75">
      <c r="A24" s="7">
        <v>22</v>
      </c>
      <c r="B24" s="20" t="s">
        <v>119</v>
      </c>
      <c r="C24" s="24" t="s">
        <v>13</v>
      </c>
      <c r="D24" s="22">
        <v>1.57</v>
      </c>
    </row>
    <row r="25" spans="1:4" ht="12.75">
      <c r="A25" s="7">
        <v>23</v>
      </c>
      <c r="B25" s="20" t="s">
        <v>75</v>
      </c>
      <c r="C25" s="7" t="s">
        <v>12</v>
      </c>
      <c r="D25" s="22">
        <v>1.54</v>
      </c>
    </row>
    <row r="26" spans="1:4" ht="12.75">
      <c r="A26" s="7">
        <v>24</v>
      </c>
      <c r="B26" s="20" t="s">
        <v>94</v>
      </c>
      <c r="C26" s="7" t="s">
        <v>12</v>
      </c>
      <c r="D26" s="22">
        <v>1.54</v>
      </c>
    </row>
    <row r="27" spans="1:4" ht="12.75">
      <c r="A27" s="7">
        <v>25</v>
      </c>
      <c r="B27" s="20" t="s">
        <v>105</v>
      </c>
      <c r="C27" s="24" t="s">
        <v>13</v>
      </c>
      <c r="D27" s="22">
        <v>1.54</v>
      </c>
    </row>
    <row r="28" spans="1:4" ht="12.75">
      <c r="A28" s="7">
        <v>26</v>
      </c>
      <c r="B28" s="20" t="s">
        <v>109</v>
      </c>
      <c r="C28" s="24" t="s">
        <v>13</v>
      </c>
      <c r="D28" s="22">
        <v>1.5</v>
      </c>
    </row>
    <row r="29" spans="1:4" ht="12.75">
      <c r="A29" s="7">
        <v>27</v>
      </c>
      <c r="B29" s="20" t="s">
        <v>78</v>
      </c>
      <c r="C29" s="7" t="s">
        <v>12</v>
      </c>
      <c r="D29" s="22">
        <v>1.46</v>
      </c>
    </row>
    <row r="30" spans="1:4" ht="12.75">
      <c r="A30" s="7">
        <v>28</v>
      </c>
      <c r="B30" s="20" t="s">
        <v>96</v>
      </c>
      <c r="C30" s="24" t="s">
        <v>13</v>
      </c>
      <c r="D30" s="22">
        <v>1.46</v>
      </c>
    </row>
    <row r="31" spans="1:4" ht="12.75">
      <c r="A31" s="7">
        <v>29</v>
      </c>
      <c r="B31" s="20" t="s">
        <v>106</v>
      </c>
      <c r="C31" s="24" t="s">
        <v>13</v>
      </c>
      <c r="D31" s="22">
        <v>1.46</v>
      </c>
    </row>
    <row r="32" spans="1:4" ht="12.75">
      <c r="A32" s="7">
        <v>30</v>
      </c>
      <c r="B32" s="20" t="s">
        <v>118</v>
      </c>
      <c r="C32" s="24" t="s">
        <v>13</v>
      </c>
      <c r="D32" s="22">
        <v>1.46</v>
      </c>
    </row>
    <row r="33" spans="1:4" ht="12.75">
      <c r="A33" s="7">
        <v>31</v>
      </c>
      <c r="B33" s="20" t="s">
        <v>128</v>
      </c>
      <c r="C33" s="24" t="s">
        <v>14</v>
      </c>
      <c r="D33" s="22">
        <v>1.46</v>
      </c>
    </row>
    <row r="34" spans="1:4" ht="12.75">
      <c r="A34" s="7">
        <v>32</v>
      </c>
      <c r="B34" s="20" t="s">
        <v>147</v>
      </c>
      <c r="C34" s="24" t="s">
        <v>15</v>
      </c>
      <c r="D34" s="22">
        <v>1.46</v>
      </c>
    </row>
    <row r="35" spans="1:4" ht="12.75">
      <c r="A35" s="7">
        <v>33</v>
      </c>
      <c r="B35" s="20" t="s">
        <v>82</v>
      </c>
      <c r="C35" s="7" t="s">
        <v>12</v>
      </c>
      <c r="D35" s="22">
        <v>1.43</v>
      </c>
    </row>
    <row r="36" spans="1:4" ht="12.75">
      <c r="A36" s="7">
        <v>34</v>
      </c>
      <c r="B36" s="20" t="s">
        <v>90</v>
      </c>
      <c r="C36" s="7" t="s">
        <v>12</v>
      </c>
      <c r="D36" s="22">
        <v>1.43</v>
      </c>
    </row>
    <row r="37" spans="1:4" ht="12.75">
      <c r="A37" s="7">
        <v>35</v>
      </c>
      <c r="B37" s="20" t="s">
        <v>112</v>
      </c>
      <c r="C37" s="24" t="s">
        <v>13</v>
      </c>
      <c r="D37" s="22">
        <v>1.43</v>
      </c>
    </row>
    <row r="38" spans="1:4" ht="12.75">
      <c r="A38" s="7">
        <v>36</v>
      </c>
      <c r="B38" s="20" t="s">
        <v>130</v>
      </c>
      <c r="C38" s="24" t="s">
        <v>14</v>
      </c>
      <c r="D38" s="22">
        <v>1.43</v>
      </c>
    </row>
    <row r="39" spans="1:4" ht="12.75">
      <c r="A39" s="7">
        <v>37</v>
      </c>
      <c r="B39" s="20" t="s">
        <v>89</v>
      </c>
      <c r="C39" s="7" t="s">
        <v>12</v>
      </c>
      <c r="D39" s="22">
        <v>1.38</v>
      </c>
    </row>
    <row r="40" spans="1:4" ht="12.75">
      <c r="A40" s="7">
        <v>38</v>
      </c>
      <c r="B40" s="20" t="s">
        <v>151</v>
      </c>
      <c r="C40" s="24" t="s">
        <v>15</v>
      </c>
      <c r="D40" s="22">
        <v>1.38</v>
      </c>
    </row>
    <row r="41" spans="1:4" ht="12.75">
      <c r="A41" s="7">
        <v>39</v>
      </c>
      <c r="B41" s="20" t="s">
        <v>133</v>
      </c>
      <c r="C41" s="24" t="s">
        <v>14</v>
      </c>
      <c r="D41" s="22">
        <v>1.36</v>
      </c>
    </row>
    <row r="42" spans="1:4" ht="12.75">
      <c r="A42" s="7">
        <v>40</v>
      </c>
      <c r="B42" s="20" t="s">
        <v>80</v>
      </c>
      <c r="C42" s="7" t="s">
        <v>12</v>
      </c>
      <c r="D42" s="22">
        <v>1.31</v>
      </c>
    </row>
    <row r="43" spans="1:4" ht="12.75">
      <c r="A43" s="7">
        <v>41</v>
      </c>
      <c r="B43" s="20" t="s">
        <v>97</v>
      </c>
      <c r="C43" s="24" t="s">
        <v>13</v>
      </c>
      <c r="D43" s="22">
        <v>1.31</v>
      </c>
    </row>
    <row r="44" spans="1:4" ht="12.75">
      <c r="A44" s="7">
        <v>42</v>
      </c>
      <c r="B44" s="20" t="s">
        <v>113</v>
      </c>
      <c r="C44" s="24" t="s">
        <v>13</v>
      </c>
      <c r="D44" s="22">
        <v>1.29</v>
      </c>
    </row>
    <row r="45" spans="1:4" ht="12.75">
      <c r="A45" s="7">
        <v>43</v>
      </c>
      <c r="B45" s="20" t="s">
        <v>125</v>
      </c>
      <c r="C45" s="24" t="s">
        <v>14</v>
      </c>
      <c r="D45" s="22">
        <v>1.29</v>
      </c>
    </row>
    <row r="46" spans="1:4" ht="12.75">
      <c r="A46" s="7">
        <v>44</v>
      </c>
      <c r="B46" s="20" t="s">
        <v>77</v>
      </c>
      <c r="C46" s="7" t="s">
        <v>12</v>
      </c>
      <c r="D46" s="22">
        <v>1.23</v>
      </c>
    </row>
    <row r="47" spans="1:4" ht="12.75">
      <c r="A47" s="7">
        <v>45</v>
      </c>
      <c r="B47" s="20" t="s">
        <v>95</v>
      </c>
      <c r="C47" s="7" t="s">
        <v>12</v>
      </c>
      <c r="D47" s="22">
        <v>1.23</v>
      </c>
    </row>
    <row r="48" spans="1:4" ht="12.75">
      <c r="A48" s="7">
        <v>46</v>
      </c>
      <c r="B48" s="20" t="s">
        <v>99</v>
      </c>
      <c r="C48" s="24" t="s">
        <v>13</v>
      </c>
      <c r="D48" s="22">
        <v>1.23</v>
      </c>
    </row>
    <row r="49" spans="1:4" ht="12.75">
      <c r="A49" s="7">
        <v>47</v>
      </c>
      <c r="B49" s="20" t="s">
        <v>154</v>
      </c>
      <c r="C49" s="24" t="s">
        <v>15</v>
      </c>
      <c r="D49" s="22">
        <v>1.23</v>
      </c>
    </row>
    <row r="50" spans="1:4" ht="12.75">
      <c r="A50" s="7">
        <v>48</v>
      </c>
      <c r="B50" s="20" t="s">
        <v>83</v>
      </c>
      <c r="C50" s="7" t="s">
        <v>12</v>
      </c>
      <c r="D50" s="22">
        <v>1.21</v>
      </c>
    </row>
    <row r="51" spans="1:4" ht="12.75">
      <c r="A51" s="7">
        <v>49</v>
      </c>
      <c r="B51" s="20" t="s">
        <v>155</v>
      </c>
      <c r="C51" s="24" t="s">
        <v>15</v>
      </c>
      <c r="D51" s="22">
        <v>1.21</v>
      </c>
    </row>
    <row r="52" spans="1:4" ht="12.75">
      <c r="A52" s="7">
        <v>50</v>
      </c>
      <c r="B52" s="20" t="s">
        <v>136</v>
      </c>
      <c r="C52" s="24" t="s">
        <v>14</v>
      </c>
      <c r="D52" s="22">
        <v>1.15</v>
      </c>
    </row>
    <row r="53" spans="1:4" ht="12.75">
      <c r="A53" s="7">
        <v>51</v>
      </c>
      <c r="B53" s="20" t="s">
        <v>140</v>
      </c>
      <c r="C53" s="24" t="s">
        <v>15</v>
      </c>
      <c r="D53" s="22">
        <v>1.15</v>
      </c>
    </row>
    <row r="54" spans="1:4" ht="12.75">
      <c r="A54" s="7">
        <v>52</v>
      </c>
      <c r="B54" s="20" t="s">
        <v>141</v>
      </c>
      <c r="C54" s="24" t="s">
        <v>15</v>
      </c>
      <c r="D54" s="22">
        <v>1.15</v>
      </c>
    </row>
    <row r="55" spans="1:4" ht="12.75">
      <c r="A55" s="7">
        <v>53</v>
      </c>
      <c r="B55" s="20" t="s">
        <v>142</v>
      </c>
      <c r="C55" s="24" t="s">
        <v>15</v>
      </c>
      <c r="D55" s="22">
        <v>1.15</v>
      </c>
    </row>
    <row r="56" spans="1:4" ht="12.75">
      <c r="A56" s="7">
        <v>54</v>
      </c>
      <c r="B56" s="20" t="s">
        <v>146</v>
      </c>
      <c r="C56" s="24" t="s">
        <v>15</v>
      </c>
      <c r="D56" s="22">
        <v>1.15</v>
      </c>
    </row>
    <row r="57" spans="1:4" ht="12.75">
      <c r="A57" s="7">
        <v>55</v>
      </c>
      <c r="B57" s="20" t="s">
        <v>131</v>
      </c>
      <c r="C57" s="24" t="s">
        <v>14</v>
      </c>
      <c r="D57" s="22">
        <v>1.14</v>
      </c>
    </row>
    <row r="58" spans="1:4" ht="12.75">
      <c r="A58" s="7">
        <v>56</v>
      </c>
      <c r="B58" s="20" t="s">
        <v>145</v>
      </c>
      <c r="C58" s="24" t="s">
        <v>15</v>
      </c>
      <c r="D58" s="22">
        <v>1.14</v>
      </c>
    </row>
    <row r="59" spans="1:4" ht="12.75">
      <c r="A59" s="7">
        <v>57</v>
      </c>
      <c r="B59" s="20" t="s">
        <v>87</v>
      </c>
      <c r="C59" s="7" t="s">
        <v>12</v>
      </c>
      <c r="D59" s="22">
        <v>1.08</v>
      </c>
    </row>
    <row r="60" spans="1:4" ht="12.75">
      <c r="A60" s="7">
        <v>58</v>
      </c>
      <c r="B60" s="20" t="s">
        <v>92</v>
      </c>
      <c r="C60" s="7" t="s">
        <v>12</v>
      </c>
      <c r="D60" s="22">
        <v>1.08</v>
      </c>
    </row>
    <row r="61" spans="1:4" ht="12.75">
      <c r="A61" s="7">
        <v>59</v>
      </c>
      <c r="B61" s="20" t="s">
        <v>93</v>
      </c>
      <c r="C61" s="7" t="s">
        <v>12</v>
      </c>
      <c r="D61" s="22">
        <v>1.08</v>
      </c>
    </row>
    <row r="62" spans="1:4" ht="12.75">
      <c r="A62" s="7">
        <v>60</v>
      </c>
      <c r="B62" s="20" t="s">
        <v>123</v>
      </c>
      <c r="C62" s="24" t="s">
        <v>14</v>
      </c>
      <c r="D62" s="22">
        <v>1.08</v>
      </c>
    </row>
    <row r="63" spans="1:4" ht="12.75">
      <c r="A63" s="7">
        <v>61</v>
      </c>
      <c r="B63" s="20" t="s">
        <v>132</v>
      </c>
      <c r="C63" s="24" t="s">
        <v>14</v>
      </c>
      <c r="D63" s="22">
        <v>1.08</v>
      </c>
    </row>
    <row r="64" spans="1:4" ht="12.75">
      <c r="A64" s="7">
        <v>62</v>
      </c>
      <c r="B64" s="20" t="s">
        <v>144</v>
      </c>
      <c r="C64" s="24" t="s">
        <v>15</v>
      </c>
      <c r="D64" s="22">
        <v>1.08</v>
      </c>
    </row>
    <row r="65" spans="1:4" ht="12.75">
      <c r="A65" s="7">
        <v>63</v>
      </c>
      <c r="B65" s="20" t="s">
        <v>84</v>
      </c>
      <c r="C65" s="7" t="s">
        <v>12</v>
      </c>
      <c r="D65" s="22">
        <v>1</v>
      </c>
    </row>
    <row r="66" spans="1:4" ht="12.75">
      <c r="A66" s="7">
        <v>64</v>
      </c>
      <c r="B66" s="20" t="s">
        <v>85</v>
      </c>
      <c r="C66" s="7" t="s">
        <v>12</v>
      </c>
      <c r="D66" s="22">
        <v>1</v>
      </c>
    </row>
    <row r="67" spans="1:4" ht="12.75">
      <c r="A67" s="7">
        <v>65</v>
      </c>
      <c r="B67" s="20" t="s">
        <v>86</v>
      </c>
      <c r="C67" s="7" t="s">
        <v>12</v>
      </c>
      <c r="D67" s="22">
        <v>1</v>
      </c>
    </row>
    <row r="68" spans="1:4" ht="12.75">
      <c r="A68" s="7">
        <v>66</v>
      </c>
      <c r="B68" s="20" t="s">
        <v>107</v>
      </c>
      <c r="C68" s="24" t="s">
        <v>13</v>
      </c>
      <c r="D68" s="22">
        <v>1</v>
      </c>
    </row>
    <row r="69" spans="1:4" ht="12.75">
      <c r="A69" s="7">
        <v>67</v>
      </c>
      <c r="B69" s="20" t="s">
        <v>124</v>
      </c>
      <c r="C69" s="24" t="s">
        <v>14</v>
      </c>
      <c r="D69" s="22">
        <v>1</v>
      </c>
    </row>
    <row r="70" spans="1:4" ht="12.75">
      <c r="A70" s="7">
        <v>68</v>
      </c>
      <c r="B70" s="20" t="s">
        <v>138</v>
      </c>
      <c r="C70" s="24" t="s">
        <v>15</v>
      </c>
      <c r="D70" s="22">
        <v>1</v>
      </c>
    </row>
    <row r="71" spans="1:4" ht="12.75">
      <c r="A71" s="7">
        <v>69</v>
      </c>
      <c r="B71" s="20" t="s">
        <v>148</v>
      </c>
      <c r="C71" s="24" t="s">
        <v>15</v>
      </c>
      <c r="D71" s="22">
        <v>1</v>
      </c>
    </row>
    <row r="72" spans="1:4" ht="12.75">
      <c r="A72" s="7">
        <v>70</v>
      </c>
      <c r="B72" s="20" t="s">
        <v>79</v>
      </c>
      <c r="C72" s="7" t="s">
        <v>12</v>
      </c>
      <c r="D72" s="22">
        <v>0.93</v>
      </c>
    </row>
    <row r="73" spans="1:4" ht="12.75">
      <c r="A73" s="7">
        <v>71</v>
      </c>
      <c r="B73" s="20" t="s">
        <v>117</v>
      </c>
      <c r="C73" s="24" t="s">
        <v>13</v>
      </c>
      <c r="D73" s="22">
        <v>0.93</v>
      </c>
    </row>
    <row r="74" spans="1:4" ht="12.75">
      <c r="A74" s="7">
        <v>72</v>
      </c>
      <c r="B74" s="20" t="s">
        <v>137</v>
      </c>
      <c r="C74" s="24" t="s">
        <v>14</v>
      </c>
      <c r="D74" s="22">
        <v>0.92</v>
      </c>
    </row>
    <row r="75" spans="1:4" ht="12.75">
      <c r="A75" s="7">
        <v>73</v>
      </c>
      <c r="B75" s="20" t="s">
        <v>150</v>
      </c>
      <c r="C75" s="24" t="s">
        <v>15</v>
      </c>
      <c r="D75" s="22">
        <v>0.92</v>
      </c>
    </row>
    <row r="76" spans="1:4" ht="12.75">
      <c r="A76" s="7">
        <v>74</v>
      </c>
      <c r="B76" s="20" t="s">
        <v>74</v>
      </c>
      <c r="C76" s="7" t="s">
        <v>12</v>
      </c>
      <c r="D76" s="22">
        <v>0.85</v>
      </c>
    </row>
    <row r="77" spans="1:4" ht="12.75">
      <c r="A77" s="7">
        <v>75</v>
      </c>
      <c r="B77" s="20" t="s">
        <v>115</v>
      </c>
      <c r="C77" s="24" t="s">
        <v>13</v>
      </c>
      <c r="D77" s="22">
        <v>0.85</v>
      </c>
    </row>
    <row r="78" spans="1:4" ht="12.75">
      <c r="A78" s="7">
        <v>76</v>
      </c>
      <c r="B78" s="20" t="s">
        <v>134</v>
      </c>
      <c r="C78" s="24" t="s">
        <v>14</v>
      </c>
      <c r="D78" s="22">
        <v>0.85</v>
      </c>
    </row>
    <row r="79" spans="1:4" ht="12.75">
      <c r="A79" s="7">
        <v>77</v>
      </c>
      <c r="B79" s="20" t="s">
        <v>135</v>
      </c>
      <c r="C79" s="24" t="s">
        <v>14</v>
      </c>
      <c r="D79" s="22">
        <v>0.79</v>
      </c>
    </row>
    <row r="80" spans="1:4" ht="12.75">
      <c r="A80" s="7">
        <v>78</v>
      </c>
      <c r="B80" s="20" t="s">
        <v>143</v>
      </c>
      <c r="C80" s="24" t="s">
        <v>15</v>
      </c>
      <c r="D80" s="22">
        <v>0.77</v>
      </c>
    </row>
    <row r="81" spans="1:4" ht="12.75">
      <c r="A81" s="7">
        <v>79</v>
      </c>
      <c r="B81" s="20" t="s">
        <v>121</v>
      </c>
      <c r="C81" s="24" t="s">
        <v>14</v>
      </c>
      <c r="D81" s="22">
        <v>0.69</v>
      </c>
    </row>
    <row r="82" spans="1:4" ht="12.75">
      <c r="A82" s="7">
        <v>80</v>
      </c>
      <c r="B82" s="20" t="s">
        <v>158</v>
      </c>
      <c r="C82" s="24" t="s">
        <v>15</v>
      </c>
      <c r="D82" s="22">
        <v>0.69</v>
      </c>
    </row>
    <row r="83" spans="1:4" ht="12.75">
      <c r="A83" s="7">
        <v>81</v>
      </c>
      <c r="B83" s="20" t="s">
        <v>159</v>
      </c>
      <c r="C83" s="24" t="s">
        <v>15</v>
      </c>
      <c r="D83" s="22">
        <v>0.64</v>
      </c>
    </row>
    <row r="84" spans="1:4" ht="12.75">
      <c r="A84" s="7">
        <v>82</v>
      </c>
      <c r="B84" s="20" t="s">
        <v>122</v>
      </c>
      <c r="C84" s="24" t="s">
        <v>14</v>
      </c>
      <c r="D84" s="22">
        <v>0.62</v>
      </c>
    </row>
    <row r="85" spans="1:4" ht="12.75">
      <c r="A85" s="7">
        <v>83</v>
      </c>
      <c r="B85" s="20" t="s">
        <v>129</v>
      </c>
      <c r="C85" s="24" t="s">
        <v>14</v>
      </c>
      <c r="D85" s="22">
        <v>0.62</v>
      </c>
    </row>
    <row r="86" spans="1:4" ht="12.75">
      <c r="A86" s="7">
        <v>84</v>
      </c>
      <c r="B86" s="20" t="s">
        <v>156</v>
      </c>
      <c r="C86" s="24" t="s">
        <v>15</v>
      </c>
      <c r="D86" s="22">
        <v>0.62</v>
      </c>
    </row>
    <row r="87" spans="1:4" ht="12.75">
      <c r="A87" s="7">
        <v>85</v>
      </c>
      <c r="B87" s="20" t="s">
        <v>81</v>
      </c>
      <c r="C87" s="7" t="s">
        <v>12</v>
      </c>
      <c r="D87" s="22">
        <v>0.54</v>
      </c>
    </row>
    <row r="88" spans="1:4" ht="12.75">
      <c r="A88" s="7">
        <v>86</v>
      </c>
      <c r="B88" s="20" t="s">
        <v>153</v>
      </c>
      <c r="C88" s="24" t="s">
        <v>15</v>
      </c>
      <c r="D88" s="22">
        <v>0.54</v>
      </c>
    </row>
  </sheetData>
  <sheetProtection/>
  <mergeCells count="1">
    <mergeCell ref="B1:D1"/>
  </mergeCells>
  <printOptions/>
  <pageMargins left="0.7086614173228347" right="0.7086614173228347" top="0.7480314960629921" bottom="0.7480314960629921" header="0.31496062992125984" footer="0.31496062992125984"/>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User</cp:lastModifiedBy>
  <cp:lastPrinted>2011-03-31T22:15:28Z</cp:lastPrinted>
  <dcterms:created xsi:type="dcterms:W3CDTF">2008-11-05T18:51:48Z</dcterms:created>
  <dcterms:modified xsi:type="dcterms:W3CDTF">2011-10-30T12:47:43Z</dcterms:modified>
  <cp:category/>
  <cp:version/>
  <cp:contentType/>
  <cp:contentStatus/>
</cp:coreProperties>
</file>